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EQUASS\6 - System Development\Scoring form\"/>
    </mc:Choice>
  </mc:AlternateContent>
  <bookViews>
    <workbookView xWindow="0" yWindow="0" windowWidth="23040" windowHeight="7176" tabRatio="500" activeTab="1"/>
  </bookViews>
  <sheets>
    <sheet name="scoring tabel excellence" sheetId="6" state="hidden" r:id="rId1"/>
    <sheet name="Assurance" sheetId="1" r:id="rId2"/>
    <sheet name="Scoring tabel Assurance" sheetId="2" state="hidden" r:id="rId3"/>
    <sheet name="Excellence 2018" sheetId="7" r:id="rId4"/>
    <sheet name="scoring auditor 1" sheetId="8" state="hidden" r:id="rId5"/>
    <sheet name="scoring auditor 2" sheetId="9" state="hidden" r:id="rId6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0" i="9" l="1"/>
  <c r="O90" i="9" s="1"/>
  <c r="G32" i="9"/>
  <c r="O32" i="9" s="1"/>
  <c r="G28" i="9"/>
  <c r="O28" i="9" s="1"/>
  <c r="G39" i="9"/>
  <c r="O39" i="9" s="1"/>
  <c r="G38" i="9"/>
  <c r="O38" i="9" s="1"/>
  <c r="G35" i="9"/>
  <c r="O35" i="9" s="1"/>
  <c r="G48" i="9"/>
  <c r="O48" i="9" s="1"/>
  <c r="H48" i="9"/>
  <c r="P48" i="9" s="1"/>
  <c r="G47" i="9"/>
  <c r="O47" i="9"/>
  <c r="H47" i="9"/>
  <c r="P47" i="9" s="1"/>
  <c r="G58" i="9"/>
  <c r="O58" i="9" s="1"/>
  <c r="H58" i="9"/>
  <c r="P58" i="9" s="1"/>
  <c r="G54" i="9"/>
  <c r="O54" i="9" s="1"/>
  <c r="H54" i="9"/>
  <c r="P54" i="9" s="1"/>
  <c r="G59" i="9"/>
  <c r="O59" i="9" s="1"/>
  <c r="H59" i="9"/>
  <c r="P59" i="9" s="1"/>
  <c r="G55" i="9"/>
  <c r="O55" i="9"/>
  <c r="G53" i="9"/>
  <c r="O53" i="9" s="1"/>
  <c r="G69" i="9"/>
  <c r="O69" i="9" s="1"/>
  <c r="G66" i="9"/>
  <c r="O66" i="9" s="1"/>
  <c r="G83" i="9"/>
  <c r="O83" i="9" s="1"/>
  <c r="G82" i="9"/>
  <c r="O82" i="9" s="1"/>
  <c r="G80" i="9"/>
  <c r="O80" i="9"/>
  <c r="G79" i="9"/>
  <c r="O79" i="9" s="1"/>
  <c r="G77" i="9"/>
  <c r="O77" i="9"/>
  <c r="G95" i="9"/>
  <c r="O95" i="9" s="1"/>
  <c r="G91" i="9"/>
  <c r="O91" i="9" s="1"/>
  <c r="G102" i="9"/>
  <c r="O102" i="9" s="1"/>
  <c r="G102" i="8"/>
  <c r="O102" i="8" s="1"/>
  <c r="G103" i="8"/>
  <c r="O103" i="8" s="1"/>
  <c r="G101" i="8"/>
  <c r="O101" i="8" s="1"/>
  <c r="G100" i="8"/>
  <c r="O100" i="8" s="1"/>
  <c r="E100" i="8"/>
  <c r="M100" i="8" s="1"/>
  <c r="S100" i="8"/>
  <c r="L101" i="7" s="1"/>
  <c r="G94" i="8"/>
  <c r="O94" i="8" s="1"/>
  <c r="G93" i="8"/>
  <c r="O93" i="8" s="1"/>
  <c r="G92" i="8"/>
  <c r="O92" i="8" s="1"/>
  <c r="G90" i="8"/>
  <c r="O90" i="8" s="1"/>
  <c r="G89" i="8"/>
  <c r="O89" i="8" s="1"/>
  <c r="H88" i="8"/>
  <c r="P88" i="8" s="1"/>
  <c r="H81" i="8"/>
  <c r="P81" i="8" s="1"/>
  <c r="H78" i="8"/>
  <c r="P78" i="8" s="1"/>
  <c r="H76" i="8"/>
  <c r="P76" i="8" s="1"/>
  <c r="G48" i="8"/>
  <c r="O48" i="8" s="1"/>
  <c r="H48" i="8"/>
  <c r="P48" i="8"/>
  <c r="G47" i="8"/>
  <c r="O47" i="8" s="1"/>
  <c r="H47" i="8"/>
  <c r="P47" i="8" s="1"/>
  <c r="G95" i="8"/>
  <c r="O95" i="8" s="1"/>
  <c r="G91" i="8"/>
  <c r="O91" i="8" s="1"/>
  <c r="G87" i="8"/>
  <c r="O87" i="8" s="1"/>
  <c r="G83" i="8"/>
  <c r="O83" i="8" s="1"/>
  <c r="G82" i="8"/>
  <c r="O82" i="8" s="1"/>
  <c r="G80" i="8"/>
  <c r="O80" i="8" s="1"/>
  <c r="G79" i="8"/>
  <c r="O79" i="8" s="1"/>
  <c r="G77" i="8"/>
  <c r="O77" i="8" s="1"/>
  <c r="G75" i="8"/>
  <c r="O75" i="8" s="1"/>
  <c r="G69" i="8"/>
  <c r="O69" i="8" s="1"/>
  <c r="G71" i="8"/>
  <c r="O71" i="8" s="1"/>
  <c r="G70" i="8"/>
  <c r="O70" i="8" s="1"/>
  <c r="H70" i="8"/>
  <c r="P70" i="8" s="1"/>
  <c r="G68" i="8"/>
  <c r="O68" i="8" s="1"/>
  <c r="G67" i="8"/>
  <c r="O67" i="8"/>
  <c r="G66" i="8"/>
  <c r="O66" i="8" s="1"/>
  <c r="G65" i="8"/>
  <c r="O65" i="8"/>
  <c r="G64" i="8"/>
  <c r="O64" i="8" s="1"/>
  <c r="H64" i="8"/>
  <c r="P64" i="8" s="1"/>
  <c r="G60" i="8"/>
  <c r="O60" i="8" s="1"/>
  <c r="H60" i="8"/>
  <c r="P60" i="8" s="1"/>
  <c r="G59" i="8"/>
  <c r="O59" i="8" s="1"/>
  <c r="G58" i="8"/>
  <c r="O58" i="8" s="1"/>
  <c r="H58" i="8"/>
  <c r="P58" i="8" s="1"/>
  <c r="G57" i="8"/>
  <c r="O57" i="8" s="1"/>
  <c r="H57" i="8"/>
  <c r="P57" i="8" s="1"/>
  <c r="G56" i="8"/>
  <c r="O56" i="8"/>
  <c r="H56" i="8"/>
  <c r="P56" i="8" s="1"/>
  <c r="G55" i="8"/>
  <c r="O55" i="8" s="1"/>
  <c r="G54" i="8"/>
  <c r="O54" i="8" s="1"/>
  <c r="H54" i="8"/>
  <c r="P54" i="8" s="1"/>
  <c r="F54" i="8"/>
  <c r="N54" i="8" s="1"/>
  <c r="G53" i="8"/>
  <c r="O53" i="8" s="1"/>
  <c r="G52" i="8"/>
  <c r="O52" i="8" s="1"/>
  <c r="G46" i="8"/>
  <c r="O46" i="8" s="1"/>
  <c r="G42" i="8"/>
  <c r="O42" i="8" s="1"/>
  <c r="H42" i="8"/>
  <c r="P42" i="8"/>
  <c r="G41" i="8"/>
  <c r="O41" i="8" s="1"/>
  <c r="G40" i="8"/>
  <c r="O40" i="8" s="1"/>
  <c r="G39" i="8"/>
  <c r="O39" i="8" s="1"/>
  <c r="G38" i="8"/>
  <c r="O38" i="8" s="1"/>
  <c r="G37" i="8"/>
  <c r="O37" i="8" s="1"/>
  <c r="G36" i="8"/>
  <c r="O36" i="8" s="1"/>
  <c r="G35" i="8"/>
  <c r="O35" i="8" s="1"/>
  <c r="G32" i="8"/>
  <c r="O32" i="8"/>
  <c r="G29" i="8"/>
  <c r="O29" i="8" s="1"/>
  <c r="G28" i="8"/>
  <c r="O28" i="8" s="1"/>
  <c r="G27" i="8"/>
  <c r="O27" i="8" s="1"/>
  <c r="G31" i="8"/>
  <c r="O31" i="8" s="1"/>
  <c r="G30" i="8"/>
  <c r="O30" i="8" s="1"/>
  <c r="G23" i="8"/>
  <c r="O23" i="8" s="1"/>
  <c r="G21" i="8"/>
  <c r="O21" i="8" s="1"/>
  <c r="G18" i="8"/>
  <c r="O18" i="8" s="1"/>
  <c r="G22" i="8"/>
  <c r="O22" i="8" s="1"/>
  <c r="G20" i="8"/>
  <c r="O20" i="8" s="1"/>
  <c r="G17" i="8"/>
  <c r="O17" i="8" s="1"/>
  <c r="G16" i="8"/>
  <c r="O16" i="8" s="1"/>
  <c r="G15" i="8"/>
  <c r="O15" i="8" s="1"/>
  <c r="G23" i="9"/>
  <c r="O23" i="9" s="1"/>
  <c r="G21" i="9"/>
  <c r="O21" i="9" s="1"/>
  <c r="G18" i="9"/>
  <c r="O18" i="9" s="1"/>
  <c r="G22" i="9"/>
  <c r="O22" i="9" s="1"/>
  <c r="G20" i="9"/>
  <c r="O20" i="9" s="1"/>
  <c r="G17" i="9"/>
  <c r="O17" i="9" s="1"/>
  <c r="G16" i="9"/>
  <c r="O16" i="9" s="1"/>
  <c r="G15" i="9"/>
  <c r="O15" i="9" s="1"/>
  <c r="G11" i="9"/>
  <c r="O11" i="9" s="1"/>
  <c r="F11" i="9"/>
  <c r="N11" i="9" s="1"/>
  <c r="D11" i="9"/>
  <c r="L11" i="9" s="1"/>
  <c r="E11" i="9"/>
  <c r="M11" i="9" s="1"/>
  <c r="H11" i="9"/>
  <c r="P11" i="9" s="1"/>
  <c r="I11" i="9"/>
  <c r="Q11" i="9" s="1"/>
  <c r="G10" i="9"/>
  <c r="O10" i="9"/>
  <c r="F10" i="9"/>
  <c r="N10" i="9" s="1"/>
  <c r="S10" i="9" s="1"/>
  <c r="X10" i="7" s="1"/>
  <c r="D10" i="9"/>
  <c r="L10" i="9" s="1"/>
  <c r="E10" i="9"/>
  <c r="M10" i="9" s="1"/>
  <c r="H10" i="9"/>
  <c r="P10" i="9" s="1"/>
  <c r="I10" i="9"/>
  <c r="Q10" i="9" s="1"/>
  <c r="G9" i="9"/>
  <c r="O9" i="9" s="1"/>
  <c r="D9" i="9"/>
  <c r="L9" i="9"/>
  <c r="E9" i="9"/>
  <c r="M9" i="9" s="1"/>
  <c r="F9" i="9"/>
  <c r="N9" i="9" s="1"/>
  <c r="H9" i="9"/>
  <c r="P9" i="9" s="1"/>
  <c r="I9" i="9"/>
  <c r="Q9" i="9" s="1"/>
  <c r="G8" i="9"/>
  <c r="O8" i="9"/>
  <c r="D8" i="9"/>
  <c r="L8" i="9" s="1"/>
  <c r="E8" i="9"/>
  <c r="M8" i="9"/>
  <c r="F8" i="9"/>
  <c r="N8" i="9" s="1"/>
  <c r="H8" i="9"/>
  <c r="P8" i="9" s="1"/>
  <c r="I8" i="9"/>
  <c r="Q8" i="9" s="1"/>
  <c r="G5" i="9"/>
  <c r="O5" i="9" s="1"/>
  <c r="H5" i="9"/>
  <c r="P5" i="9" s="1"/>
  <c r="D5" i="9"/>
  <c r="L5" i="9" s="1"/>
  <c r="E5" i="9"/>
  <c r="M5" i="9"/>
  <c r="S5" i="9" s="1"/>
  <c r="X5" i="7" s="1"/>
  <c r="F5" i="9"/>
  <c r="N5" i="9" s="1"/>
  <c r="I5" i="9"/>
  <c r="Q5" i="9" s="1"/>
  <c r="G11" i="8"/>
  <c r="O11" i="8" s="1"/>
  <c r="D11" i="8"/>
  <c r="L11" i="8" s="1"/>
  <c r="E11" i="8"/>
  <c r="M11" i="8"/>
  <c r="F11" i="8"/>
  <c r="N11" i="8" s="1"/>
  <c r="H11" i="8"/>
  <c r="P11" i="8"/>
  <c r="I11" i="8"/>
  <c r="Q11" i="8" s="1"/>
  <c r="G9" i="8"/>
  <c r="O9" i="8" s="1"/>
  <c r="F9" i="8"/>
  <c r="N9" i="8" s="1"/>
  <c r="D9" i="8"/>
  <c r="L9" i="8" s="1"/>
  <c r="E9" i="8"/>
  <c r="M9" i="8"/>
  <c r="H9" i="8"/>
  <c r="P9" i="8" s="1"/>
  <c r="I9" i="8"/>
  <c r="Q9" i="8"/>
  <c r="S9" i="8"/>
  <c r="L9" i="7" s="1"/>
  <c r="G8" i="8"/>
  <c r="O8" i="8" s="1"/>
  <c r="H8" i="8"/>
  <c r="P8" i="8"/>
  <c r="D8" i="8"/>
  <c r="L8" i="8" s="1"/>
  <c r="S8" i="8" s="1"/>
  <c r="L8" i="7" s="1"/>
  <c r="E8" i="8"/>
  <c r="M8" i="8" s="1"/>
  <c r="F8" i="8"/>
  <c r="N8" i="8" s="1"/>
  <c r="I8" i="8"/>
  <c r="Q8" i="8" s="1"/>
  <c r="AO15" i="7"/>
  <c r="AM4" i="7"/>
  <c r="AM15" i="7"/>
  <c r="AM27" i="7"/>
  <c r="AM36" i="7"/>
  <c r="AM53" i="7"/>
  <c r="AM65" i="7"/>
  <c r="AM88" i="7"/>
  <c r="AM100" i="7"/>
  <c r="AM76" i="7"/>
  <c r="AM47" i="7"/>
  <c r="D103" i="8"/>
  <c r="L103" i="8"/>
  <c r="E103" i="8"/>
  <c r="M103" i="8" s="1"/>
  <c r="F103" i="8"/>
  <c r="N103" i="8" s="1"/>
  <c r="H103" i="8"/>
  <c r="P103" i="8" s="1"/>
  <c r="I103" i="8"/>
  <c r="Q103" i="8" s="1"/>
  <c r="D103" i="9"/>
  <c r="L103" i="9" s="1"/>
  <c r="E103" i="9"/>
  <c r="M103" i="9"/>
  <c r="F103" i="9"/>
  <c r="N103" i="9" s="1"/>
  <c r="G103" i="9"/>
  <c r="O103" i="9"/>
  <c r="H103" i="9"/>
  <c r="P103" i="9" s="1"/>
  <c r="I103" i="9"/>
  <c r="Q103" i="9" s="1"/>
  <c r="D102" i="8"/>
  <c r="L102" i="8" s="1"/>
  <c r="S102" i="8" s="1"/>
  <c r="L103" i="7" s="1"/>
  <c r="E102" i="8"/>
  <c r="M102" i="8"/>
  <c r="F102" i="8"/>
  <c r="N102" i="8" s="1"/>
  <c r="H102" i="8"/>
  <c r="P102" i="8"/>
  <c r="I102" i="8"/>
  <c r="Q102" i="8" s="1"/>
  <c r="D102" i="9"/>
  <c r="L102" i="9"/>
  <c r="E102" i="9"/>
  <c r="M102" i="9" s="1"/>
  <c r="F102" i="9"/>
  <c r="N102" i="9"/>
  <c r="H102" i="9"/>
  <c r="P102" i="9" s="1"/>
  <c r="I102" i="9"/>
  <c r="Q102" i="9"/>
  <c r="D101" i="8"/>
  <c r="L101" i="8" s="1"/>
  <c r="E101" i="8"/>
  <c r="M101" i="8" s="1"/>
  <c r="F101" i="8"/>
  <c r="N101" i="8" s="1"/>
  <c r="H101" i="8"/>
  <c r="P101" i="8" s="1"/>
  <c r="I101" i="8"/>
  <c r="Q101" i="8" s="1"/>
  <c r="D101" i="9"/>
  <c r="L101" i="9"/>
  <c r="E101" i="9"/>
  <c r="M101" i="9" s="1"/>
  <c r="F101" i="9"/>
  <c r="N101" i="9"/>
  <c r="G101" i="9"/>
  <c r="O101" i="9" s="1"/>
  <c r="H101" i="9"/>
  <c r="P101" i="9" s="1"/>
  <c r="I101" i="9"/>
  <c r="Q101" i="9" s="1"/>
  <c r="D100" i="8"/>
  <c r="L100" i="8"/>
  <c r="F100" i="8"/>
  <c r="N100" i="8" s="1"/>
  <c r="H100" i="8"/>
  <c r="P100" i="8"/>
  <c r="I100" i="8"/>
  <c r="Q100" i="8" s="1"/>
  <c r="D100" i="9"/>
  <c r="L100" i="9"/>
  <c r="E100" i="9"/>
  <c r="M100" i="9" s="1"/>
  <c r="F100" i="9"/>
  <c r="N100" i="9"/>
  <c r="G100" i="9"/>
  <c r="O100" i="9" s="1"/>
  <c r="H100" i="9"/>
  <c r="P100" i="9"/>
  <c r="I100" i="9"/>
  <c r="Q100" i="9" s="1"/>
  <c r="D99" i="8"/>
  <c r="L99" i="8" s="1"/>
  <c r="E99" i="8"/>
  <c r="M99" i="8" s="1"/>
  <c r="F99" i="8"/>
  <c r="N99" i="8" s="1"/>
  <c r="G99" i="8"/>
  <c r="O99" i="8"/>
  <c r="H99" i="8"/>
  <c r="P99" i="8" s="1"/>
  <c r="I99" i="8"/>
  <c r="Q99" i="8"/>
  <c r="D99" i="9"/>
  <c r="L99" i="9" s="1"/>
  <c r="S99" i="9" s="1"/>
  <c r="X100" i="7" s="1"/>
  <c r="E99" i="9"/>
  <c r="M99" i="9" s="1"/>
  <c r="F99" i="9"/>
  <c r="N99" i="9"/>
  <c r="G99" i="9"/>
  <c r="O99" i="9" s="1"/>
  <c r="H99" i="9"/>
  <c r="P99" i="9"/>
  <c r="I99" i="9"/>
  <c r="Q99" i="9" s="1"/>
  <c r="D95" i="8"/>
  <c r="L95" i="8"/>
  <c r="E95" i="8"/>
  <c r="M95" i="8" s="1"/>
  <c r="F95" i="8"/>
  <c r="N95" i="8"/>
  <c r="H95" i="8"/>
  <c r="P95" i="8" s="1"/>
  <c r="I95" i="8"/>
  <c r="Q95" i="8"/>
  <c r="D95" i="9"/>
  <c r="L95" i="9" s="1"/>
  <c r="E95" i="9"/>
  <c r="M95" i="9"/>
  <c r="F95" i="9"/>
  <c r="N95" i="9" s="1"/>
  <c r="H95" i="9"/>
  <c r="P95" i="9"/>
  <c r="I95" i="9"/>
  <c r="Q95" i="9" s="1"/>
  <c r="D94" i="8"/>
  <c r="L94" i="8"/>
  <c r="E94" i="8"/>
  <c r="M94" i="8" s="1"/>
  <c r="F94" i="8"/>
  <c r="N94" i="8" s="1"/>
  <c r="H94" i="8"/>
  <c r="P94" i="8" s="1"/>
  <c r="I94" i="8"/>
  <c r="Q94" i="8"/>
  <c r="D94" i="9"/>
  <c r="L94" i="9" s="1"/>
  <c r="E94" i="9"/>
  <c r="M94" i="9"/>
  <c r="F94" i="9"/>
  <c r="N94" i="9" s="1"/>
  <c r="G94" i="9"/>
  <c r="O94" i="9"/>
  <c r="H94" i="9"/>
  <c r="P94" i="9" s="1"/>
  <c r="I94" i="9"/>
  <c r="Q94" i="9" s="1"/>
  <c r="D93" i="8"/>
  <c r="L93" i="8" s="1"/>
  <c r="S93" i="8" s="1"/>
  <c r="L94" i="7" s="1"/>
  <c r="E93" i="8"/>
  <c r="M93" i="8"/>
  <c r="F93" i="8"/>
  <c r="N93" i="8" s="1"/>
  <c r="H93" i="8"/>
  <c r="P93" i="8"/>
  <c r="I93" i="8"/>
  <c r="Q93" i="8" s="1"/>
  <c r="D93" i="9"/>
  <c r="L93" i="9"/>
  <c r="E93" i="9"/>
  <c r="M93" i="9" s="1"/>
  <c r="F93" i="9"/>
  <c r="N93" i="9"/>
  <c r="G93" i="9"/>
  <c r="O93" i="9" s="1"/>
  <c r="H93" i="9"/>
  <c r="P93" i="9"/>
  <c r="I93" i="9"/>
  <c r="Q93" i="9" s="1"/>
  <c r="D92" i="8"/>
  <c r="L92" i="8" s="1"/>
  <c r="S92" i="8" s="1"/>
  <c r="L93" i="7" s="1"/>
  <c r="E92" i="8"/>
  <c r="M92" i="8"/>
  <c r="F92" i="8"/>
  <c r="N92" i="8" s="1"/>
  <c r="H92" i="8"/>
  <c r="P92" i="8"/>
  <c r="I92" i="8"/>
  <c r="Q92" i="8" s="1"/>
  <c r="D92" i="9"/>
  <c r="L92" i="9" s="1"/>
  <c r="E92" i="9"/>
  <c r="M92" i="9" s="1"/>
  <c r="F92" i="9"/>
  <c r="N92" i="9" s="1"/>
  <c r="G92" i="9"/>
  <c r="O92" i="9" s="1"/>
  <c r="H92" i="9"/>
  <c r="P92" i="9"/>
  <c r="I92" i="9"/>
  <c r="Q92" i="9" s="1"/>
  <c r="D91" i="8"/>
  <c r="L91" i="8"/>
  <c r="E91" i="8"/>
  <c r="M91" i="8" s="1"/>
  <c r="F91" i="8"/>
  <c r="N91" i="8"/>
  <c r="H91" i="8"/>
  <c r="P91" i="8" s="1"/>
  <c r="I91" i="8"/>
  <c r="Q91" i="8"/>
  <c r="D91" i="9"/>
  <c r="L91" i="9" s="1"/>
  <c r="E91" i="9"/>
  <c r="M91" i="9"/>
  <c r="F91" i="9"/>
  <c r="N91" i="9" s="1"/>
  <c r="H91" i="9"/>
  <c r="P91" i="9"/>
  <c r="I91" i="9"/>
  <c r="Q91" i="9" s="1"/>
  <c r="D90" i="8"/>
  <c r="L90" i="8"/>
  <c r="E90" i="8"/>
  <c r="M90" i="8" s="1"/>
  <c r="F90" i="8"/>
  <c r="N90" i="8"/>
  <c r="H90" i="8"/>
  <c r="P90" i="8" s="1"/>
  <c r="I90" i="8"/>
  <c r="Q90" i="8" s="1"/>
  <c r="D90" i="9"/>
  <c r="L90" i="9" s="1"/>
  <c r="E90" i="9"/>
  <c r="M90" i="9" s="1"/>
  <c r="F90" i="9"/>
  <c r="N90" i="9" s="1"/>
  <c r="H90" i="9"/>
  <c r="P90" i="9"/>
  <c r="I90" i="9"/>
  <c r="Q90" i="9" s="1"/>
  <c r="D89" i="8"/>
  <c r="L89" i="8" s="1"/>
  <c r="E89" i="8"/>
  <c r="M89" i="8"/>
  <c r="F89" i="8"/>
  <c r="N89" i="8" s="1"/>
  <c r="H89" i="8"/>
  <c r="P89" i="8"/>
  <c r="I89" i="8"/>
  <c r="Q89" i="8" s="1"/>
  <c r="D89" i="9"/>
  <c r="L89" i="9"/>
  <c r="E89" i="9"/>
  <c r="M89" i="9" s="1"/>
  <c r="F89" i="9"/>
  <c r="N89" i="9"/>
  <c r="G89" i="9"/>
  <c r="O89" i="9" s="1"/>
  <c r="H89" i="9"/>
  <c r="P89" i="9"/>
  <c r="I89" i="9"/>
  <c r="Q89" i="9" s="1"/>
  <c r="D88" i="8"/>
  <c r="L88" i="8" s="1"/>
  <c r="E88" i="8"/>
  <c r="M88" i="8"/>
  <c r="F88" i="8"/>
  <c r="N88" i="8" s="1"/>
  <c r="G88" i="8"/>
  <c r="O88" i="8" s="1"/>
  <c r="I88" i="8"/>
  <c r="Q88" i="8" s="1"/>
  <c r="D88" i="9"/>
  <c r="L88" i="9"/>
  <c r="E88" i="9"/>
  <c r="M88" i="9" s="1"/>
  <c r="F88" i="9"/>
  <c r="N88" i="9"/>
  <c r="G88" i="9"/>
  <c r="O88" i="9" s="1"/>
  <c r="H88" i="9"/>
  <c r="P88" i="9"/>
  <c r="I88" i="9"/>
  <c r="Q88" i="9" s="1"/>
  <c r="S88" i="9"/>
  <c r="X89" i="7" s="1"/>
  <c r="D87" i="8"/>
  <c r="L87" i="8"/>
  <c r="E87" i="8"/>
  <c r="M87" i="8" s="1"/>
  <c r="F87" i="8"/>
  <c r="N87" i="8"/>
  <c r="H87" i="8"/>
  <c r="P87" i="8" s="1"/>
  <c r="I87" i="8"/>
  <c r="Q87" i="8"/>
  <c r="D87" i="9"/>
  <c r="L87" i="9" s="1"/>
  <c r="E87" i="9"/>
  <c r="M87" i="9"/>
  <c r="F87" i="9"/>
  <c r="N87" i="9" s="1"/>
  <c r="G87" i="9"/>
  <c r="O87" i="9"/>
  <c r="H87" i="9"/>
  <c r="P87" i="9" s="1"/>
  <c r="I87" i="9"/>
  <c r="Q87" i="9"/>
  <c r="S87" i="9"/>
  <c r="X88" i="7" s="1"/>
  <c r="D83" i="8"/>
  <c r="L83" i="8" s="1"/>
  <c r="E83" i="8"/>
  <c r="M83" i="8" s="1"/>
  <c r="F83" i="8"/>
  <c r="N83" i="8" s="1"/>
  <c r="H83" i="8"/>
  <c r="P83" i="8" s="1"/>
  <c r="I83" i="8"/>
  <c r="Q83" i="8"/>
  <c r="D83" i="9"/>
  <c r="L83" i="9" s="1"/>
  <c r="E83" i="9"/>
  <c r="M83" i="9"/>
  <c r="F83" i="9"/>
  <c r="N83" i="9" s="1"/>
  <c r="H83" i="9"/>
  <c r="P83" i="9" s="1"/>
  <c r="I83" i="9"/>
  <c r="Q83" i="9" s="1"/>
  <c r="D82" i="8"/>
  <c r="L82" i="8" s="1"/>
  <c r="S82" i="8" s="1"/>
  <c r="L83" i="7" s="1"/>
  <c r="E82" i="8"/>
  <c r="M82" i="8"/>
  <c r="F82" i="8"/>
  <c r="N82" i="8" s="1"/>
  <c r="H82" i="8"/>
  <c r="P82" i="8"/>
  <c r="I82" i="8"/>
  <c r="Q82" i="8" s="1"/>
  <c r="D82" i="9"/>
  <c r="L82" i="9"/>
  <c r="E82" i="9"/>
  <c r="M82" i="9" s="1"/>
  <c r="F82" i="9"/>
  <c r="N82" i="9"/>
  <c r="H82" i="9"/>
  <c r="P82" i="9" s="1"/>
  <c r="I82" i="9"/>
  <c r="Q82" i="9"/>
  <c r="D81" i="8"/>
  <c r="L81" i="8" s="1"/>
  <c r="E81" i="8"/>
  <c r="M81" i="8"/>
  <c r="F81" i="8"/>
  <c r="N81" i="8" s="1"/>
  <c r="G81" i="8"/>
  <c r="O81" i="8" s="1"/>
  <c r="I81" i="8"/>
  <c r="Q81" i="8" s="1"/>
  <c r="D81" i="9"/>
  <c r="L81" i="9"/>
  <c r="E81" i="9"/>
  <c r="M81" i="9" s="1"/>
  <c r="F81" i="9"/>
  <c r="N81" i="9"/>
  <c r="G81" i="9"/>
  <c r="O81" i="9" s="1"/>
  <c r="H81" i="9"/>
  <c r="P81" i="9"/>
  <c r="I81" i="9"/>
  <c r="Q81" i="9" s="1"/>
  <c r="S81" i="9"/>
  <c r="X82" i="7" s="1"/>
  <c r="D80" i="8"/>
  <c r="L80" i="8"/>
  <c r="E80" i="8"/>
  <c r="M80" i="8" s="1"/>
  <c r="F80" i="8"/>
  <c r="N80" i="8"/>
  <c r="H80" i="8"/>
  <c r="P80" i="8" s="1"/>
  <c r="I80" i="8"/>
  <c r="Q80" i="8"/>
  <c r="D80" i="9"/>
  <c r="L80" i="9" s="1"/>
  <c r="E80" i="9"/>
  <c r="M80" i="9"/>
  <c r="F80" i="9"/>
  <c r="N80" i="9" s="1"/>
  <c r="H80" i="9"/>
  <c r="P80" i="9"/>
  <c r="I80" i="9"/>
  <c r="Q80" i="9" s="1"/>
  <c r="D79" i="8"/>
  <c r="L79" i="8"/>
  <c r="E79" i="8"/>
  <c r="M79" i="8" s="1"/>
  <c r="F79" i="8"/>
  <c r="N79" i="8" s="1"/>
  <c r="H79" i="8"/>
  <c r="P79" i="8" s="1"/>
  <c r="I79" i="8"/>
  <c r="Q79" i="8" s="1"/>
  <c r="S79" i="8" s="1"/>
  <c r="L80" i="7" s="1"/>
  <c r="D79" i="9"/>
  <c r="L79" i="9" s="1"/>
  <c r="E79" i="9"/>
  <c r="M79" i="9"/>
  <c r="F79" i="9"/>
  <c r="N79" i="9" s="1"/>
  <c r="H79" i="9"/>
  <c r="P79" i="9"/>
  <c r="I79" i="9"/>
  <c r="Q79" i="9" s="1"/>
  <c r="D78" i="8"/>
  <c r="L78" i="8" s="1"/>
  <c r="E78" i="8"/>
  <c r="M78" i="8"/>
  <c r="F78" i="8"/>
  <c r="N78" i="8" s="1"/>
  <c r="G78" i="8"/>
  <c r="O78" i="8"/>
  <c r="I78" i="8"/>
  <c r="Q78" i="8" s="1"/>
  <c r="D78" i="9"/>
  <c r="L78" i="9"/>
  <c r="E78" i="9"/>
  <c r="M78" i="9" s="1"/>
  <c r="F78" i="9"/>
  <c r="N78" i="9"/>
  <c r="G78" i="9"/>
  <c r="O78" i="9" s="1"/>
  <c r="H78" i="9"/>
  <c r="P78" i="9"/>
  <c r="I78" i="9"/>
  <c r="Q78" i="9" s="1"/>
  <c r="D77" i="8"/>
  <c r="L77" i="8" s="1"/>
  <c r="E77" i="8"/>
  <c r="M77" i="8" s="1"/>
  <c r="F77" i="8"/>
  <c r="N77" i="8" s="1"/>
  <c r="H77" i="8"/>
  <c r="P77" i="8" s="1"/>
  <c r="I77" i="8"/>
  <c r="Q77" i="8" s="1"/>
  <c r="D77" i="9"/>
  <c r="L77" i="9"/>
  <c r="E77" i="9"/>
  <c r="M77" i="9" s="1"/>
  <c r="F77" i="9"/>
  <c r="N77" i="9"/>
  <c r="H77" i="9"/>
  <c r="P77" i="9" s="1"/>
  <c r="I77" i="9"/>
  <c r="Q77" i="9" s="1"/>
  <c r="D76" i="8"/>
  <c r="L76" i="8"/>
  <c r="E76" i="8"/>
  <c r="M76" i="8" s="1"/>
  <c r="F76" i="8"/>
  <c r="N76" i="8"/>
  <c r="G76" i="8"/>
  <c r="O76" i="8" s="1"/>
  <c r="I76" i="8"/>
  <c r="Q76" i="8"/>
  <c r="D76" i="9"/>
  <c r="L76" i="9" s="1"/>
  <c r="E76" i="9"/>
  <c r="M76" i="9"/>
  <c r="F76" i="9"/>
  <c r="N76" i="9" s="1"/>
  <c r="G76" i="9"/>
  <c r="O76" i="9"/>
  <c r="H76" i="9"/>
  <c r="P76" i="9" s="1"/>
  <c r="I76" i="9"/>
  <c r="Q76" i="9"/>
  <c r="S76" i="9"/>
  <c r="X77" i="7" s="1"/>
  <c r="D75" i="8"/>
  <c r="L75" i="8" s="1"/>
  <c r="E75" i="8"/>
  <c r="M75" i="8" s="1"/>
  <c r="F75" i="8"/>
  <c r="N75" i="8"/>
  <c r="H75" i="8"/>
  <c r="P75" i="8" s="1"/>
  <c r="I75" i="8"/>
  <c r="Q75" i="8"/>
  <c r="D75" i="9"/>
  <c r="L75" i="9" s="1"/>
  <c r="E75" i="9"/>
  <c r="M75" i="9"/>
  <c r="F75" i="9"/>
  <c r="N75" i="9" s="1"/>
  <c r="G75" i="9"/>
  <c r="O75" i="9" s="1"/>
  <c r="H75" i="9"/>
  <c r="P75" i="9" s="1"/>
  <c r="I75" i="9"/>
  <c r="Q75" i="9"/>
  <c r="D71" i="8"/>
  <c r="L71" i="8" s="1"/>
  <c r="E71" i="8"/>
  <c r="M71" i="8"/>
  <c r="F71" i="8"/>
  <c r="N71" i="8" s="1"/>
  <c r="H71" i="8"/>
  <c r="P71" i="8"/>
  <c r="I71" i="8"/>
  <c r="Q71" i="8" s="1"/>
  <c r="D71" i="9"/>
  <c r="L71" i="9"/>
  <c r="E71" i="9"/>
  <c r="M71" i="9" s="1"/>
  <c r="F71" i="9"/>
  <c r="N71" i="9"/>
  <c r="G71" i="9"/>
  <c r="O71" i="9" s="1"/>
  <c r="H71" i="9"/>
  <c r="P71" i="9"/>
  <c r="I71" i="9"/>
  <c r="Q71" i="9" s="1"/>
  <c r="D70" i="8"/>
  <c r="L70" i="8" s="1"/>
  <c r="E70" i="8"/>
  <c r="M70" i="8"/>
  <c r="F70" i="8"/>
  <c r="N70" i="8" s="1"/>
  <c r="I70" i="8"/>
  <c r="Q70" i="8" s="1"/>
  <c r="D70" i="9"/>
  <c r="L70" i="9" s="1"/>
  <c r="E70" i="9"/>
  <c r="M70" i="9"/>
  <c r="F70" i="9"/>
  <c r="N70" i="9" s="1"/>
  <c r="G70" i="9"/>
  <c r="O70" i="9"/>
  <c r="H70" i="9"/>
  <c r="P70" i="9" s="1"/>
  <c r="I70" i="9"/>
  <c r="Q70" i="9"/>
  <c r="D69" i="9"/>
  <c r="L69" i="9" s="1"/>
  <c r="S69" i="9" s="1"/>
  <c r="X70" i="7" s="1"/>
  <c r="E69" i="9"/>
  <c r="M69" i="9"/>
  <c r="F69" i="9"/>
  <c r="N69" i="9" s="1"/>
  <c r="H69" i="9"/>
  <c r="P69" i="9"/>
  <c r="I69" i="9"/>
  <c r="Q69" i="9" s="1"/>
  <c r="D68" i="8"/>
  <c r="L68" i="8"/>
  <c r="E68" i="8"/>
  <c r="M68" i="8" s="1"/>
  <c r="F68" i="8"/>
  <c r="N68" i="8"/>
  <c r="H68" i="8"/>
  <c r="P68" i="8" s="1"/>
  <c r="I68" i="8"/>
  <c r="Q68" i="8"/>
  <c r="D68" i="9"/>
  <c r="L68" i="9" s="1"/>
  <c r="E68" i="9"/>
  <c r="M68" i="9" s="1"/>
  <c r="F68" i="9"/>
  <c r="N68" i="9" s="1"/>
  <c r="G68" i="9"/>
  <c r="O68" i="9"/>
  <c r="H68" i="9"/>
  <c r="P68" i="9" s="1"/>
  <c r="I68" i="9"/>
  <c r="Q68" i="9"/>
  <c r="D67" i="8"/>
  <c r="L67" i="8" s="1"/>
  <c r="E67" i="8"/>
  <c r="M67" i="8"/>
  <c r="F67" i="8"/>
  <c r="N67" i="8" s="1"/>
  <c r="H67" i="8"/>
  <c r="P67" i="8"/>
  <c r="I67" i="8"/>
  <c r="Q67" i="8" s="1"/>
  <c r="D67" i="9"/>
  <c r="L67" i="9"/>
  <c r="E67" i="9"/>
  <c r="M67" i="9" s="1"/>
  <c r="F67" i="9"/>
  <c r="N67" i="9"/>
  <c r="G67" i="9"/>
  <c r="O67" i="9" s="1"/>
  <c r="H67" i="9"/>
  <c r="P67" i="9"/>
  <c r="I67" i="9"/>
  <c r="Q67" i="9" s="1"/>
  <c r="D66" i="8"/>
  <c r="L66" i="8" s="1"/>
  <c r="E66" i="8"/>
  <c r="M66" i="8" s="1"/>
  <c r="F66" i="8"/>
  <c r="N66" i="8" s="1"/>
  <c r="H66" i="8"/>
  <c r="P66" i="8"/>
  <c r="I66" i="8"/>
  <c r="Q66" i="8" s="1"/>
  <c r="D66" i="9"/>
  <c r="L66" i="9"/>
  <c r="E66" i="9"/>
  <c r="M66" i="9" s="1"/>
  <c r="F66" i="9"/>
  <c r="N66" i="9"/>
  <c r="H66" i="9"/>
  <c r="P66" i="9" s="1"/>
  <c r="I66" i="9"/>
  <c r="Q66" i="9" s="1"/>
  <c r="D65" i="9"/>
  <c r="L65" i="9"/>
  <c r="E65" i="9"/>
  <c r="M65" i="9" s="1"/>
  <c r="F65" i="9"/>
  <c r="N65" i="9"/>
  <c r="G65" i="9"/>
  <c r="O65" i="9" s="1"/>
  <c r="H65" i="9"/>
  <c r="P65" i="9"/>
  <c r="I65" i="9"/>
  <c r="Q65" i="9" s="1"/>
  <c r="D64" i="8"/>
  <c r="L64" i="8" s="1"/>
  <c r="E64" i="8"/>
  <c r="M64" i="8"/>
  <c r="F64" i="8"/>
  <c r="N64" i="8" s="1"/>
  <c r="I64" i="8"/>
  <c r="Q64" i="8"/>
  <c r="D64" i="9"/>
  <c r="L64" i="9" s="1"/>
  <c r="E64" i="9"/>
  <c r="M64" i="9" s="1"/>
  <c r="F64" i="9"/>
  <c r="N64" i="9" s="1"/>
  <c r="G64" i="9"/>
  <c r="O64" i="9" s="1"/>
  <c r="H64" i="9"/>
  <c r="P64" i="9" s="1"/>
  <c r="I64" i="9"/>
  <c r="Q64" i="9"/>
  <c r="D60" i="8"/>
  <c r="L60" i="8" s="1"/>
  <c r="E60" i="8"/>
  <c r="M60" i="8"/>
  <c r="F60" i="8"/>
  <c r="N60" i="8" s="1"/>
  <c r="I60" i="8"/>
  <c r="Q60" i="8"/>
  <c r="D60" i="9"/>
  <c r="L60" i="9" s="1"/>
  <c r="E60" i="9"/>
  <c r="M60" i="9"/>
  <c r="F60" i="9"/>
  <c r="N60" i="9" s="1"/>
  <c r="G60" i="9"/>
  <c r="O60" i="9"/>
  <c r="H60" i="9"/>
  <c r="P60" i="9" s="1"/>
  <c r="I60" i="9"/>
  <c r="Q60" i="9"/>
  <c r="D59" i="8"/>
  <c r="L59" i="8"/>
  <c r="E59" i="8"/>
  <c r="M59" i="8" s="1"/>
  <c r="F59" i="8"/>
  <c r="N59" i="8" s="1"/>
  <c r="H59" i="8"/>
  <c r="P59" i="8" s="1"/>
  <c r="I59" i="8"/>
  <c r="Q59" i="8" s="1"/>
  <c r="D59" i="9"/>
  <c r="L59" i="9" s="1"/>
  <c r="E59" i="9"/>
  <c r="M59" i="9"/>
  <c r="F59" i="9"/>
  <c r="N59" i="9" s="1"/>
  <c r="I59" i="9"/>
  <c r="Q59" i="9"/>
  <c r="D58" i="8"/>
  <c r="L58" i="8"/>
  <c r="E58" i="8"/>
  <c r="M58" i="8" s="1"/>
  <c r="F58" i="8"/>
  <c r="N58" i="8"/>
  <c r="I58" i="8"/>
  <c r="Q58" i="8" s="1"/>
  <c r="D58" i="9"/>
  <c r="L58" i="9"/>
  <c r="E58" i="9"/>
  <c r="M58" i="9" s="1"/>
  <c r="F58" i="9"/>
  <c r="N58" i="9"/>
  <c r="I58" i="9"/>
  <c r="Q58" i="9" s="1"/>
  <c r="D57" i="8"/>
  <c r="L57" i="8" s="1"/>
  <c r="S57" i="8" s="1"/>
  <c r="L58" i="7" s="1"/>
  <c r="E57" i="8"/>
  <c r="M57" i="8" s="1"/>
  <c r="F57" i="8"/>
  <c r="N57" i="8"/>
  <c r="I57" i="8"/>
  <c r="Q57" i="8" s="1"/>
  <c r="D57" i="9"/>
  <c r="L57" i="9"/>
  <c r="E57" i="9"/>
  <c r="M57" i="9" s="1"/>
  <c r="F57" i="9"/>
  <c r="N57" i="9" s="1"/>
  <c r="G57" i="9"/>
  <c r="O57" i="9" s="1"/>
  <c r="H57" i="9"/>
  <c r="P57" i="9"/>
  <c r="I57" i="9"/>
  <c r="Q57" i="9" s="1"/>
  <c r="D56" i="8"/>
  <c r="L56" i="8"/>
  <c r="E56" i="8"/>
  <c r="M56" i="8" s="1"/>
  <c r="F56" i="8"/>
  <c r="N56" i="8"/>
  <c r="I56" i="8"/>
  <c r="Q56" i="8" s="1"/>
  <c r="D56" i="9"/>
  <c r="L56" i="9"/>
  <c r="E56" i="9"/>
  <c r="M56" i="9" s="1"/>
  <c r="F56" i="9"/>
  <c r="N56" i="9"/>
  <c r="G56" i="9"/>
  <c r="O56" i="9" s="1"/>
  <c r="H56" i="9"/>
  <c r="P56" i="9"/>
  <c r="I56" i="9"/>
  <c r="Q56" i="9" s="1"/>
  <c r="D55" i="8"/>
  <c r="L55" i="8" s="1"/>
  <c r="E55" i="8"/>
  <c r="M55" i="8"/>
  <c r="F55" i="8"/>
  <c r="N55" i="8" s="1"/>
  <c r="H55" i="8"/>
  <c r="P55" i="8"/>
  <c r="I55" i="8"/>
  <c r="Q55" i="8" s="1"/>
  <c r="D55" i="9"/>
  <c r="L55" i="9" s="1"/>
  <c r="E55" i="9"/>
  <c r="M55" i="9" s="1"/>
  <c r="F55" i="9"/>
  <c r="N55" i="9" s="1"/>
  <c r="H55" i="9"/>
  <c r="P55" i="9" s="1"/>
  <c r="I55" i="9"/>
  <c r="Q55" i="9"/>
  <c r="D54" i="8"/>
  <c r="L54" i="8"/>
  <c r="S54" i="8" s="1"/>
  <c r="L55" i="7" s="1"/>
  <c r="AD55" i="7" s="1"/>
  <c r="E54" i="8"/>
  <c r="M54" i="8" s="1"/>
  <c r="I54" i="8"/>
  <c r="Q54" i="8"/>
  <c r="D54" i="9"/>
  <c r="L54" i="9" s="1"/>
  <c r="S54" i="9" s="1"/>
  <c r="X55" i="7" s="1"/>
  <c r="E54" i="9"/>
  <c r="M54" i="9"/>
  <c r="F54" i="9"/>
  <c r="N54" i="9" s="1"/>
  <c r="I54" i="9"/>
  <c r="Q54" i="9"/>
  <c r="D53" i="8"/>
  <c r="L53" i="8" s="1"/>
  <c r="E53" i="8"/>
  <c r="M53" i="8"/>
  <c r="F53" i="8"/>
  <c r="N53" i="8" s="1"/>
  <c r="H53" i="8"/>
  <c r="P53" i="8" s="1"/>
  <c r="I53" i="8"/>
  <c r="Q53" i="8" s="1"/>
  <c r="D53" i="9"/>
  <c r="L53" i="9"/>
  <c r="E53" i="9"/>
  <c r="M53" i="9" s="1"/>
  <c r="F53" i="9"/>
  <c r="N53" i="9"/>
  <c r="H53" i="9"/>
  <c r="P53" i="9" s="1"/>
  <c r="I53" i="9"/>
  <c r="Q53" i="9"/>
  <c r="D52" i="8"/>
  <c r="L52" i="8"/>
  <c r="E52" i="8"/>
  <c r="M52" i="8"/>
  <c r="F52" i="8"/>
  <c r="N52" i="8"/>
  <c r="H52" i="8"/>
  <c r="P52" i="8"/>
  <c r="I52" i="8"/>
  <c r="Q52" i="8"/>
  <c r="D52" i="9"/>
  <c r="L52" i="9"/>
  <c r="E52" i="9"/>
  <c r="M52" i="9"/>
  <c r="F52" i="9"/>
  <c r="N52" i="9"/>
  <c r="G52" i="9"/>
  <c r="O52" i="9"/>
  <c r="H52" i="9"/>
  <c r="P52" i="9"/>
  <c r="I52" i="9"/>
  <c r="Q52" i="9"/>
  <c r="D48" i="8"/>
  <c r="L48" i="8" s="1"/>
  <c r="E48" i="8"/>
  <c r="M48" i="8" s="1"/>
  <c r="F48" i="8"/>
  <c r="N48" i="8"/>
  <c r="I48" i="8"/>
  <c r="Q48" i="8" s="1"/>
  <c r="D48" i="9"/>
  <c r="L48" i="9"/>
  <c r="E48" i="9"/>
  <c r="M48" i="9" s="1"/>
  <c r="F48" i="9"/>
  <c r="N48" i="9"/>
  <c r="I48" i="9"/>
  <c r="Q48" i="9" s="1"/>
  <c r="D47" i="8"/>
  <c r="L47" i="8"/>
  <c r="E47" i="8"/>
  <c r="M47" i="8"/>
  <c r="F47" i="8"/>
  <c r="N47" i="8"/>
  <c r="I47" i="8"/>
  <c r="Q47" i="8"/>
  <c r="D47" i="9"/>
  <c r="L47" i="9"/>
  <c r="E47" i="9"/>
  <c r="M47" i="9"/>
  <c r="F47" i="9"/>
  <c r="N47" i="9"/>
  <c r="I47" i="9"/>
  <c r="Q47" i="9"/>
  <c r="D46" i="8"/>
  <c r="L46" i="8" s="1"/>
  <c r="E46" i="8"/>
  <c r="M46" i="8" s="1"/>
  <c r="F46" i="8"/>
  <c r="N46" i="8"/>
  <c r="H46" i="8"/>
  <c r="P46" i="8" s="1"/>
  <c r="I46" i="8"/>
  <c r="Q46" i="8"/>
  <c r="D46" i="9"/>
  <c r="L46" i="9" s="1"/>
  <c r="S46" i="9" s="1"/>
  <c r="E46" i="9"/>
  <c r="M46" i="9"/>
  <c r="F46" i="9"/>
  <c r="N46" i="9" s="1"/>
  <c r="G46" i="9"/>
  <c r="O46" i="9"/>
  <c r="H46" i="9"/>
  <c r="P46" i="9" s="1"/>
  <c r="I46" i="9"/>
  <c r="Q46" i="9"/>
  <c r="D42" i="8"/>
  <c r="L42" i="8"/>
  <c r="E42" i="8"/>
  <c r="M42" i="8" s="1"/>
  <c r="F42" i="8"/>
  <c r="N42" i="8"/>
  <c r="I42" i="8"/>
  <c r="Q42" i="8" s="1"/>
  <c r="D42" i="9"/>
  <c r="L42" i="9"/>
  <c r="E42" i="9"/>
  <c r="M42" i="9" s="1"/>
  <c r="F42" i="9"/>
  <c r="N42" i="9"/>
  <c r="G42" i="9"/>
  <c r="O42" i="9" s="1"/>
  <c r="H42" i="9"/>
  <c r="P42" i="9"/>
  <c r="I42" i="9"/>
  <c r="Q42" i="9" s="1"/>
  <c r="D41" i="8"/>
  <c r="L41" i="8"/>
  <c r="E41" i="8"/>
  <c r="M41" i="8"/>
  <c r="F41" i="8"/>
  <c r="N41" i="8"/>
  <c r="H41" i="8"/>
  <c r="P41" i="8"/>
  <c r="I41" i="8"/>
  <c r="Q41" i="8"/>
  <c r="D41" i="9"/>
  <c r="L41" i="9"/>
  <c r="E41" i="9"/>
  <c r="M41" i="9"/>
  <c r="F41" i="9"/>
  <c r="N41" i="9"/>
  <c r="G41" i="9"/>
  <c r="O41" i="9"/>
  <c r="H41" i="9"/>
  <c r="P41" i="9"/>
  <c r="I41" i="9"/>
  <c r="Q41" i="9"/>
  <c r="D40" i="8"/>
  <c r="L40" i="8"/>
  <c r="E40" i="8"/>
  <c r="M40" i="8" s="1"/>
  <c r="F40" i="8"/>
  <c r="N40" i="8"/>
  <c r="H40" i="8"/>
  <c r="P40" i="8" s="1"/>
  <c r="I40" i="8"/>
  <c r="Q40" i="8"/>
  <c r="D40" i="9"/>
  <c r="L40" i="9" s="1"/>
  <c r="E40" i="9"/>
  <c r="M40" i="9"/>
  <c r="F40" i="9"/>
  <c r="N40" i="9" s="1"/>
  <c r="S40" i="9" s="1"/>
  <c r="X41" i="7" s="1"/>
  <c r="G40" i="9"/>
  <c r="O40" i="9"/>
  <c r="H40" i="9"/>
  <c r="P40" i="9" s="1"/>
  <c r="I40" i="9"/>
  <c r="Q40" i="9"/>
  <c r="D39" i="8"/>
  <c r="L39" i="8"/>
  <c r="E39" i="8"/>
  <c r="M39" i="8"/>
  <c r="F39" i="8"/>
  <c r="N39" i="8"/>
  <c r="H39" i="8"/>
  <c r="P39" i="8"/>
  <c r="I39" i="8"/>
  <c r="Q39" i="8"/>
  <c r="D39" i="9"/>
  <c r="L39" i="9"/>
  <c r="E39" i="9"/>
  <c r="M39" i="9"/>
  <c r="F39" i="9"/>
  <c r="N39" i="9"/>
  <c r="H39" i="9"/>
  <c r="P39" i="9"/>
  <c r="I39" i="9"/>
  <c r="Q39" i="9"/>
  <c r="D38" i="8"/>
  <c r="L38" i="8" s="1"/>
  <c r="E38" i="8"/>
  <c r="M38" i="8"/>
  <c r="F38" i="8"/>
  <c r="N38" i="8" s="1"/>
  <c r="H38" i="8"/>
  <c r="P38" i="8"/>
  <c r="I38" i="8"/>
  <c r="Q38" i="8" s="1"/>
  <c r="D38" i="9"/>
  <c r="L38" i="9"/>
  <c r="E38" i="9"/>
  <c r="M38" i="9" s="1"/>
  <c r="F38" i="9"/>
  <c r="N38" i="9"/>
  <c r="H38" i="9"/>
  <c r="P38" i="9" s="1"/>
  <c r="I38" i="9"/>
  <c r="Q38" i="9"/>
  <c r="D37" i="8"/>
  <c r="L37" i="8"/>
  <c r="E37" i="8"/>
  <c r="M37" i="8" s="1"/>
  <c r="F37" i="8"/>
  <c r="N37" i="8"/>
  <c r="H37" i="8"/>
  <c r="P37" i="8" s="1"/>
  <c r="I37" i="8"/>
  <c r="Q37" i="8"/>
  <c r="D37" i="9"/>
  <c r="L37" i="9" s="1"/>
  <c r="E37" i="9"/>
  <c r="M37" i="9"/>
  <c r="F37" i="9"/>
  <c r="N37" i="9" s="1"/>
  <c r="G37" i="9"/>
  <c r="O37" i="9"/>
  <c r="H37" i="9"/>
  <c r="P37" i="9" s="1"/>
  <c r="S37" i="9" s="1"/>
  <c r="X38" i="7" s="1"/>
  <c r="I37" i="9"/>
  <c r="Q37" i="9"/>
  <c r="D36" i="8"/>
  <c r="L36" i="8"/>
  <c r="E36" i="8"/>
  <c r="M36" i="8" s="1"/>
  <c r="F36" i="8"/>
  <c r="N36" i="8"/>
  <c r="H36" i="8"/>
  <c r="P36" i="8" s="1"/>
  <c r="I36" i="8"/>
  <c r="Q36" i="8"/>
  <c r="D36" i="9"/>
  <c r="L36" i="9" s="1"/>
  <c r="S36" i="9" s="1"/>
  <c r="X37" i="7" s="1"/>
  <c r="E36" i="9"/>
  <c r="M36" i="9"/>
  <c r="F36" i="9"/>
  <c r="N36" i="9" s="1"/>
  <c r="G36" i="9"/>
  <c r="O36" i="9"/>
  <c r="H36" i="9"/>
  <c r="P36" i="9" s="1"/>
  <c r="I36" i="9"/>
  <c r="Q36" i="9"/>
  <c r="D35" i="8"/>
  <c r="L35" i="8" s="1"/>
  <c r="E35" i="8"/>
  <c r="M35" i="8"/>
  <c r="F35" i="8"/>
  <c r="N35" i="8" s="1"/>
  <c r="H35" i="8"/>
  <c r="P35" i="8"/>
  <c r="I35" i="8"/>
  <c r="Q35" i="8" s="1"/>
  <c r="D35" i="9"/>
  <c r="L35" i="9"/>
  <c r="E35" i="9"/>
  <c r="M35" i="9" s="1"/>
  <c r="F35" i="9"/>
  <c r="N35" i="9"/>
  <c r="H35" i="9"/>
  <c r="P35" i="9" s="1"/>
  <c r="I35" i="9"/>
  <c r="Q35" i="9"/>
  <c r="D32" i="8"/>
  <c r="L32" i="8" s="1"/>
  <c r="E32" i="8"/>
  <c r="M32" i="8"/>
  <c r="F32" i="8"/>
  <c r="N32" i="8" s="1"/>
  <c r="H32" i="8"/>
  <c r="P32" i="8"/>
  <c r="I32" i="8"/>
  <c r="Q32" i="8" s="1"/>
  <c r="D32" i="9"/>
  <c r="L32" i="9"/>
  <c r="E32" i="9"/>
  <c r="M32" i="9" s="1"/>
  <c r="F32" i="9"/>
  <c r="N32" i="9"/>
  <c r="H32" i="9"/>
  <c r="P32" i="9" s="1"/>
  <c r="I32" i="9"/>
  <c r="Q32" i="9"/>
  <c r="D31" i="8"/>
  <c r="L31" i="8"/>
  <c r="E31" i="8"/>
  <c r="M31" i="8" s="1"/>
  <c r="S31" i="8" s="1"/>
  <c r="L31" i="7" s="1"/>
  <c r="F31" i="8"/>
  <c r="N31" i="8"/>
  <c r="H31" i="8"/>
  <c r="P31" i="8" s="1"/>
  <c r="I31" i="8"/>
  <c r="Q31" i="8"/>
  <c r="D31" i="9"/>
  <c r="L31" i="9" s="1"/>
  <c r="S31" i="9" s="1"/>
  <c r="X31" i="7" s="1"/>
  <c r="E31" i="9"/>
  <c r="M31" i="9"/>
  <c r="F31" i="9"/>
  <c r="N31" i="9" s="1"/>
  <c r="G31" i="9"/>
  <c r="O31" i="9"/>
  <c r="H31" i="9"/>
  <c r="P31" i="9" s="1"/>
  <c r="I31" i="9"/>
  <c r="Q31" i="9"/>
  <c r="D30" i="8"/>
  <c r="L30" i="8"/>
  <c r="E30" i="8"/>
  <c r="M30" i="8" s="1"/>
  <c r="F30" i="8"/>
  <c r="N30" i="8"/>
  <c r="H30" i="8"/>
  <c r="P30" i="8" s="1"/>
  <c r="I30" i="8"/>
  <c r="Q30" i="8"/>
  <c r="D30" i="9"/>
  <c r="L30" i="9" s="1"/>
  <c r="E30" i="9"/>
  <c r="M30" i="9"/>
  <c r="S30" i="9" s="1"/>
  <c r="X30" i="7" s="1"/>
  <c r="F30" i="9"/>
  <c r="N30" i="9" s="1"/>
  <c r="G30" i="9"/>
  <c r="O30" i="9"/>
  <c r="H30" i="9"/>
  <c r="P30" i="9" s="1"/>
  <c r="I30" i="9"/>
  <c r="Q30" i="9"/>
  <c r="D29" i="8"/>
  <c r="L29" i="8" s="1"/>
  <c r="E29" i="8"/>
  <c r="M29" i="8"/>
  <c r="F29" i="8"/>
  <c r="N29" i="8" s="1"/>
  <c r="H29" i="8"/>
  <c r="P29" i="8"/>
  <c r="I29" i="8"/>
  <c r="Q29" i="8" s="1"/>
  <c r="D29" i="9"/>
  <c r="L29" i="9"/>
  <c r="E29" i="9"/>
  <c r="M29" i="9" s="1"/>
  <c r="F29" i="9"/>
  <c r="N29" i="9"/>
  <c r="G29" i="9"/>
  <c r="O29" i="9" s="1"/>
  <c r="H29" i="9"/>
  <c r="P29" i="9"/>
  <c r="I29" i="9"/>
  <c r="Q29" i="9" s="1"/>
  <c r="D28" i="8"/>
  <c r="L28" i="8" s="1"/>
  <c r="E28" i="8"/>
  <c r="M28" i="8"/>
  <c r="F28" i="8"/>
  <c r="N28" i="8" s="1"/>
  <c r="H28" i="8"/>
  <c r="P28" i="8"/>
  <c r="I28" i="8"/>
  <c r="Q28" i="8" s="1"/>
  <c r="D28" i="9"/>
  <c r="L28" i="9"/>
  <c r="E28" i="9"/>
  <c r="M28" i="9" s="1"/>
  <c r="F28" i="9"/>
  <c r="N28" i="9"/>
  <c r="H28" i="9"/>
  <c r="P28" i="9" s="1"/>
  <c r="I28" i="9"/>
  <c r="Q28" i="9"/>
  <c r="D27" i="8"/>
  <c r="L27" i="8"/>
  <c r="E27" i="8"/>
  <c r="M27" i="8" s="1"/>
  <c r="F27" i="8"/>
  <c r="N27" i="8"/>
  <c r="H27" i="8"/>
  <c r="P27" i="8" s="1"/>
  <c r="I27" i="8"/>
  <c r="Q27" i="8"/>
  <c r="D27" i="9"/>
  <c r="L27" i="9" s="1"/>
  <c r="S27" i="9" s="1"/>
  <c r="E27" i="9"/>
  <c r="M27" i="9"/>
  <c r="F27" i="9"/>
  <c r="N27" i="9" s="1"/>
  <c r="G27" i="9"/>
  <c r="O27" i="9"/>
  <c r="H27" i="9"/>
  <c r="P27" i="9" s="1"/>
  <c r="I27" i="9"/>
  <c r="Q27" i="9"/>
  <c r="D23" i="8"/>
  <c r="L23" i="8"/>
  <c r="E23" i="8"/>
  <c r="M23" i="8" s="1"/>
  <c r="F23" i="8"/>
  <c r="N23" i="8"/>
  <c r="H23" i="8"/>
  <c r="P23" i="8" s="1"/>
  <c r="I23" i="8"/>
  <c r="Q23" i="8"/>
  <c r="D23" i="9"/>
  <c r="L23" i="9" s="1"/>
  <c r="E23" i="9"/>
  <c r="M23" i="9"/>
  <c r="F23" i="9"/>
  <c r="N23" i="9" s="1"/>
  <c r="H23" i="9"/>
  <c r="P23" i="9"/>
  <c r="I23" i="9"/>
  <c r="Q23" i="9" s="1"/>
  <c r="D22" i="8"/>
  <c r="L22" i="8"/>
  <c r="E22" i="8"/>
  <c r="M22" i="8"/>
  <c r="F22" i="8"/>
  <c r="N22" i="8"/>
  <c r="H22" i="8"/>
  <c r="P22" i="8"/>
  <c r="I22" i="8"/>
  <c r="Q22" i="8"/>
  <c r="D22" i="9"/>
  <c r="L22" i="9"/>
  <c r="E22" i="9"/>
  <c r="M22" i="9"/>
  <c r="F22" i="9"/>
  <c r="N22" i="9"/>
  <c r="H22" i="9"/>
  <c r="P22" i="9"/>
  <c r="I22" i="9"/>
  <c r="Q22" i="9"/>
  <c r="D21" i="8"/>
  <c r="L21" i="8" s="1"/>
  <c r="E21" i="8"/>
  <c r="M21" i="8"/>
  <c r="F21" i="8"/>
  <c r="N21" i="8" s="1"/>
  <c r="H21" i="8"/>
  <c r="P21" i="8"/>
  <c r="I21" i="8"/>
  <c r="Q21" i="8" s="1"/>
  <c r="D21" i="9"/>
  <c r="L21" i="9"/>
  <c r="E21" i="9"/>
  <c r="M21" i="9" s="1"/>
  <c r="F21" i="9"/>
  <c r="N21" i="9"/>
  <c r="H21" i="9"/>
  <c r="P21" i="9" s="1"/>
  <c r="I21" i="9"/>
  <c r="Q21" i="9"/>
  <c r="D20" i="8"/>
  <c r="L20" i="8"/>
  <c r="E20" i="8"/>
  <c r="M20" i="8" s="1"/>
  <c r="F20" i="8"/>
  <c r="N20" i="8"/>
  <c r="H20" i="8"/>
  <c r="P20" i="8" s="1"/>
  <c r="I20" i="8"/>
  <c r="Q20" i="8"/>
  <c r="D19" i="8"/>
  <c r="L19" i="8" s="1"/>
  <c r="E19" i="8"/>
  <c r="M19" i="8"/>
  <c r="S19" i="8" s="1"/>
  <c r="L19" i="7" s="1"/>
  <c r="F19" i="8"/>
  <c r="N19" i="8" s="1"/>
  <c r="G19" i="8"/>
  <c r="O19" i="8"/>
  <c r="H19" i="8"/>
  <c r="P19" i="8" s="1"/>
  <c r="I19" i="8"/>
  <c r="Q19" i="8"/>
  <c r="D19" i="9"/>
  <c r="L19" i="9"/>
  <c r="E19" i="9"/>
  <c r="M19" i="9" s="1"/>
  <c r="F19" i="9"/>
  <c r="N19" i="9"/>
  <c r="G19" i="9"/>
  <c r="O19" i="9" s="1"/>
  <c r="H19" i="9"/>
  <c r="P19" i="9"/>
  <c r="I19" i="9"/>
  <c r="Q19" i="9" s="1"/>
  <c r="D18" i="8"/>
  <c r="L18" i="8"/>
  <c r="E18" i="8"/>
  <c r="M18" i="8" s="1"/>
  <c r="S18" i="8" s="1"/>
  <c r="F18" i="8"/>
  <c r="N18" i="8"/>
  <c r="H18" i="8"/>
  <c r="P18" i="8" s="1"/>
  <c r="I18" i="8"/>
  <c r="Q18" i="8"/>
  <c r="D18" i="9"/>
  <c r="L18" i="9" s="1"/>
  <c r="E18" i="9"/>
  <c r="M18" i="9"/>
  <c r="F18" i="9"/>
  <c r="N18" i="9" s="1"/>
  <c r="H18" i="9"/>
  <c r="P18" i="9"/>
  <c r="I18" i="9"/>
  <c r="Q18" i="9" s="1"/>
  <c r="D17" i="8"/>
  <c r="L17" i="8"/>
  <c r="E17" i="8"/>
  <c r="M17" i="8" s="1"/>
  <c r="F17" i="8"/>
  <c r="N17" i="8"/>
  <c r="H17" i="8"/>
  <c r="P17" i="8" s="1"/>
  <c r="I17" i="8"/>
  <c r="Q17" i="8"/>
  <c r="D17" i="9"/>
  <c r="L17" i="9" s="1"/>
  <c r="E17" i="9"/>
  <c r="M17" i="9"/>
  <c r="F17" i="9"/>
  <c r="N17" i="9" s="1"/>
  <c r="H17" i="9"/>
  <c r="P17" i="9"/>
  <c r="I17" i="9"/>
  <c r="Q17" i="9" s="1"/>
  <c r="D16" i="8"/>
  <c r="L16" i="8"/>
  <c r="E16" i="8"/>
  <c r="M16" i="8"/>
  <c r="F16" i="8"/>
  <c r="N16" i="8"/>
  <c r="H16" i="8"/>
  <c r="P16" i="8"/>
  <c r="I16" i="8"/>
  <c r="Q16" i="8"/>
  <c r="D16" i="9"/>
  <c r="L16" i="9"/>
  <c r="E16" i="9"/>
  <c r="M16" i="9"/>
  <c r="F16" i="9"/>
  <c r="N16" i="9"/>
  <c r="H16" i="9"/>
  <c r="P16" i="9"/>
  <c r="I16" i="9"/>
  <c r="Q16" i="9"/>
  <c r="D15" i="8"/>
  <c r="L15" i="8" s="1"/>
  <c r="E15" i="8"/>
  <c r="M15" i="8"/>
  <c r="F15" i="8"/>
  <c r="N15" i="8" s="1"/>
  <c r="H15" i="8"/>
  <c r="P15" i="8" s="1"/>
  <c r="I15" i="8"/>
  <c r="Q15" i="8" s="1"/>
  <c r="D15" i="9"/>
  <c r="L15" i="9"/>
  <c r="E15" i="9"/>
  <c r="M15" i="9" s="1"/>
  <c r="F15" i="9"/>
  <c r="N15" i="9" s="1"/>
  <c r="H15" i="9"/>
  <c r="P15" i="9" s="1"/>
  <c r="I15" i="9"/>
  <c r="Q15" i="9" s="1"/>
  <c r="D10" i="8"/>
  <c r="L10" i="8"/>
  <c r="S10" i="8" s="1"/>
  <c r="L10" i="7" s="1"/>
  <c r="E10" i="8"/>
  <c r="M10" i="8" s="1"/>
  <c r="F10" i="8"/>
  <c r="N10" i="8"/>
  <c r="G10" i="8"/>
  <c r="O10" i="8" s="1"/>
  <c r="H10" i="8"/>
  <c r="P10" i="8" s="1"/>
  <c r="I10" i="8"/>
  <c r="Q10" i="8" s="1"/>
  <c r="D7" i="8"/>
  <c r="L7" i="8"/>
  <c r="S7" i="8" s="1"/>
  <c r="L7" i="7" s="1"/>
  <c r="E7" i="8"/>
  <c r="M7" i="8"/>
  <c r="F7" i="8"/>
  <c r="N7" i="8"/>
  <c r="G7" i="8"/>
  <c r="O7" i="8"/>
  <c r="H7" i="8"/>
  <c r="P7" i="8"/>
  <c r="I7" i="8"/>
  <c r="Q7" i="8"/>
  <c r="D7" i="9"/>
  <c r="L7" i="9"/>
  <c r="E7" i="9"/>
  <c r="M7" i="9"/>
  <c r="F7" i="9"/>
  <c r="N7" i="9"/>
  <c r="G7" i="9"/>
  <c r="O7" i="9"/>
  <c r="H7" i="9"/>
  <c r="P7" i="9"/>
  <c r="I7" i="9"/>
  <c r="Q7" i="9"/>
  <c r="G6" i="9"/>
  <c r="O6" i="9" s="1"/>
  <c r="S6" i="9" s="1"/>
  <c r="X6" i="7" s="1"/>
  <c r="F6" i="9"/>
  <c r="N6" i="9" s="1"/>
  <c r="D6" i="9"/>
  <c r="L6" i="9" s="1"/>
  <c r="E6" i="9"/>
  <c r="M6" i="9"/>
  <c r="H6" i="9"/>
  <c r="P6" i="9" s="1"/>
  <c r="I6" i="9"/>
  <c r="Q6" i="9"/>
  <c r="D6" i="8"/>
  <c r="L6" i="8"/>
  <c r="E6" i="8"/>
  <c r="M6" i="8" s="1"/>
  <c r="F6" i="8"/>
  <c r="N6" i="8" s="1"/>
  <c r="G6" i="8"/>
  <c r="O6" i="8" s="1"/>
  <c r="H6" i="8"/>
  <c r="P6" i="8"/>
  <c r="I6" i="8"/>
  <c r="Q6" i="8" s="1"/>
  <c r="D5" i="8"/>
  <c r="L5" i="8"/>
  <c r="E5" i="8"/>
  <c r="M5" i="8"/>
  <c r="F5" i="8"/>
  <c r="N5" i="8"/>
  <c r="G5" i="8"/>
  <c r="O5" i="8"/>
  <c r="H5" i="8"/>
  <c r="P5" i="8"/>
  <c r="I5" i="8"/>
  <c r="Q5" i="8"/>
  <c r="D4" i="8"/>
  <c r="L4" i="8" s="1"/>
  <c r="E4" i="8"/>
  <c r="M4" i="8"/>
  <c r="S4" i="8" s="1"/>
  <c r="F4" i="8"/>
  <c r="N4" i="8" s="1"/>
  <c r="G4" i="8"/>
  <c r="O4" i="8"/>
  <c r="H4" i="8"/>
  <c r="P4" i="8" s="1"/>
  <c r="I4" i="8"/>
  <c r="Q4" i="8"/>
  <c r="D4" i="9"/>
  <c r="L4" i="9" s="1"/>
  <c r="S4" i="9" s="1"/>
  <c r="E4" i="9"/>
  <c r="M4" i="9" s="1"/>
  <c r="F4" i="9"/>
  <c r="N4" i="9"/>
  <c r="G4" i="9"/>
  <c r="O4" i="9" s="1"/>
  <c r="H4" i="9"/>
  <c r="P4" i="9"/>
  <c r="I4" i="9"/>
  <c r="Q4" i="9" s="1"/>
  <c r="I20" i="9"/>
  <c r="Q20" i="9" s="1"/>
  <c r="H20" i="9"/>
  <c r="P20" i="9" s="1"/>
  <c r="F20" i="9"/>
  <c r="E20" i="9"/>
  <c r="D20" i="9"/>
  <c r="L20" i="9" s="1"/>
  <c r="AQ4" i="7"/>
  <c r="D69" i="8"/>
  <c r="L69" i="8"/>
  <c r="E69" i="8"/>
  <c r="M69" i="8" s="1"/>
  <c r="F69" i="8"/>
  <c r="N69" i="8"/>
  <c r="H69" i="8"/>
  <c r="P69" i="8" s="1"/>
  <c r="I69" i="8"/>
  <c r="Q69" i="8"/>
  <c r="D65" i="8"/>
  <c r="L65" i="8" s="1"/>
  <c r="E65" i="8"/>
  <c r="M65" i="8"/>
  <c r="F65" i="8"/>
  <c r="N65" i="8" s="1"/>
  <c r="H65" i="8"/>
  <c r="P65" i="8"/>
  <c r="I65" i="8"/>
  <c r="Q65" i="8" s="1"/>
  <c r="M20" i="9"/>
  <c r="N20" i="9"/>
  <c r="H103" i="6"/>
  <c r="P103" i="6" s="1"/>
  <c r="G103" i="6"/>
  <c r="O103" i="6"/>
  <c r="D103" i="6"/>
  <c r="L103" i="6" s="1"/>
  <c r="S103" i="6" s="1"/>
  <c r="E103" i="6"/>
  <c r="M103" i="6"/>
  <c r="F103" i="6"/>
  <c r="N103" i="6" s="1"/>
  <c r="I103" i="6"/>
  <c r="Q103" i="6"/>
  <c r="D102" i="6"/>
  <c r="L102" i="6" s="1"/>
  <c r="S102" i="6" s="1"/>
  <c r="E102" i="6"/>
  <c r="M102" i="6"/>
  <c r="F102" i="6"/>
  <c r="N102" i="6" s="1"/>
  <c r="G102" i="6"/>
  <c r="O102" i="6"/>
  <c r="H102" i="6"/>
  <c r="P102" i="6" s="1"/>
  <c r="I102" i="6"/>
  <c r="Q102" i="6"/>
  <c r="H101" i="6"/>
  <c r="P101" i="6" s="1"/>
  <c r="G101" i="6"/>
  <c r="O101" i="6"/>
  <c r="D101" i="6"/>
  <c r="L101" i="6" s="1"/>
  <c r="S101" i="6" s="1"/>
  <c r="E101" i="6"/>
  <c r="M101" i="6"/>
  <c r="F101" i="6"/>
  <c r="N101" i="6" s="1"/>
  <c r="I101" i="6"/>
  <c r="Q101" i="6"/>
  <c r="H100" i="6"/>
  <c r="P100" i="6" s="1"/>
  <c r="G100" i="6"/>
  <c r="O100" i="6"/>
  <c r="D100" i="6"/>
  <c r="L100" i="6" s="1"/>
  <c r="S100" i="6" s="1"/>
  <c r="E100" i="6"/>
  <c r="M100" i="6"/>
  <c r="F100" i="6"/>
  <c r="N100" i="6" s="1"/>
  <c r="I100" i="6"/>
  <c r="Q100" i="6"/>
  <c r="D99" i="6"/>
  <c r="L99" i="6" s="1"/>
  <c r="E99" i="6"/>
  <c r="M99" i="6"/>
  <c r="F99" i="6"/>
  <c r="N99" i="6" s="1"/>
  <c r="G99" i="6"/>
  <c r="O99" i="6"/>
  <c r="H99" i="6"/>
  <c r="P99" i="6" s="1"/>
  <c r="I99" i="6"/>
  <c r="Q99" i="6" s="1"/>
  <c r="D95" i="6"/>
  <c r="L95" i="6" s="1"/>
  <c r="E95" i="6"/>
  <c r="M95" i="6" s="1"/>
  <c r="F95" i="6"/>
  <c r="N95" i="6" s="1"/>
  <c r="G95" i="6"/>
  <c r="O95" i="6"/>
  <c r="H95" i="6"/>
  <c r="P95" i="6" s="1"/>
  <c r="I95" i="6"/>
  <c r="Q95" i="6"/>
  <c r="H94" i="6"/>
  <c r="P94" i="6" s="1"/>
  <c r="G94" i="6"/>
  <c r="O94" i="6" s="1"/>
  <c r="D94" i="6"/>
  <c r="L94" i="6"/>
  <c r="E94" i="6"/>
  <c r="M94" i="6" s="1"/>
  <c r="F94" i="6"/>
  <c r="N94" i="6"/>
  <c r="I94" i="6"/>
  <c r="Q94" i="6" s="1"/>
  <c r="H93" i="6"/>
  <c r="P93" i="6" s="1"/>
  <c r="G93" i="6"/>
  <c r="O93" i="6"/>
  <c r="D93" i="6"/>
  <c r="L93" i="6" s="1"/>
  <c r="E93" i="6"/>
  <c r="M93" i="6"/>
  <c r="F93" i="6"/>
  <c r="N93" i="6" s="1"/>
  <c r="I93" i="6"/>
  <c r="Q93" i="6" s="1"/>
  <c r="H92" i="6"/>
  <c r="P92" i="6"/>
  <c r="G92" i="6"/>
  <c r="O92" i="6" s="1"/>
  <c r="D92" i="6"/>
  <c r="L92" i="6"/>
  <c r="S92" i="6" s="1"/>
  <c r="E92" i="6"/>
  <c r="M92" i="6" s="1"/>
  <c r="F92" i="6"/>
  <c r="N92" i="6"/>
  <c r="I92" i="6"/>
  <c r="Q92" i="6" s="1"/>
  <c r="D91" i="6"/>
  <c r="L91" i="6"/>
  <c r="S91" i="6" s="1"/>
  <c r="E91" i="6"/>
  <c r="M91" i="6" s="1"/>
  <c r="F91" i="6"/>
  <c r="N91" i="6"/>
  <c r="G91" i="6"/>
  <c r="O91" i="6" s="1"/>
  <c r="H91" i="6"/>
  <c r="P91" i="6"/>
  <c r="I91" i="6"/>
  <c r="Q91" i="6" s="1"/>
  <c r="H90" i="6"/>
  <c r="P90" i="6"/>
  <c r="G90" i="6"/>
  <c r="O90" i="6" s="1"/>
  <c r="D90" i="6"/>
  <c r="L90" i="6"/>
  <c r="S90" i="6" s="1"/>
  <c r="E90" i="6"/>
  <c r="M90" i="6" s="1"/>
  <c r="F90" i="6"/>
  <c r="N90" i="6"/>
  <c r="I90" i="6"/>
  <c r="Q90" i="6" s="1"/>
  <c r="H89" i="6"/>
  <c r="P89" i="6"/>
  <c r="G89" i="6"/>
  <c r="O89" i="6" s="1"/>
  <c r="D89" i="6"/>
  <c r="L89" i="6"/>
  <c r="S89" i="6" s="1"/>
  <c r="E89" i="6"/>
  <c r="M89" i="6" s="1"/>
  <c r="F89" i="6"/>
  <c r="N89" i="6"/>
  <c r="I89" i="6"/>
  <c r="Q89" i="6" s="1"/>
  <c r="H88" i="6"/>
  <c r="P88" i="6"/>
  <c r="G88" i="6"/>
  <c r="O88" i="6" s="1"/>
  <c r="D88" i="6"/>
  <c r="L88" i="6"/>
  <c r="S88" i="6" s="1"/>
  <c r="E88" i="6"/>
  <c r="M88" i="6" s="1"/>
  <c r="F88" i="6"/>
  <c r="N88" i="6"/>
  <c r="I88" i="6"/>
  <c r="Q88" i="6" s="1"/>
  <c r="D87" i="6"/>
  <c r="L87" i="6"/>
  <c r="S87" i="6" s="1"/>
  <c r="E87" i="6"/>
  <c r="M87" i="6" s="1"/>
  <c r="F87" i="6"/>
  <c r="N87" i="6"/>
  <c r="G87" i="6"/>
  <c r="O87" i="6" s="1"/>
  <c r="H87" i="6"/>
  <c r="P87" i="6"/>
  <c r="I87" i="6"/>
  <c r="Q87" i="6" s="1"/>
  <c r="G83" i="6"/>
  <c r="O83" i="6"/>
  <c r="D83" i="6"/>
  <c r="L83" i="6" s="1"/>
  <c r="S83" i="6" s="1"/>
  <c r="E83" i="6"/>
  <c r="M83" i="6"/>
  <c r="F83" i="6"/>
  <c r="N83" i="6" s="1"/>
  <c r="H83" i="6"/>
  <c r="P83" i="6"/>
  <c r="I83" i="6"/>
  <c r="Q83" i="6" s="1"/>
  <c r="G82" i="6"/>
  <c r="O82" i="6"/>
  <c r="D82" i="6"/>
  <c r="L82" i="6" s="1"/>
  <c r="S82" i="6" s="1"/>
  <c r="E82" i="6"/>
  <c r="M82" i="6"/>
  <c r="F82" i="6"/>
  <c r="N82" i="6" s="1"/>
  <c r="H82" i="6"/>
  <c r="P82" i="6"/>
  <c r="I82" i="6"/>
  <c r="Q82" i="6" s="1"/>
  <c r="G81" i="6"/>
  <c r="O81" i="6"/>
  <c r="H81" i="6"/>
  <c r="P81" i="6" s="1"/>
  <c r="D81" i="6"/>
  <c r="L81" i="6"/>
  <c r="S81" i="6" s="1"/>
  <c r="E81" i="6"/>
  <c r="M81" i="6" s="1"/>
  <c r="F81" i="6"/>
  <c r="N81" i="6"/>
  <c r="I81" i="6"/>
  <c r="Q81" i="6" s="1"/>
  <c r="G80" i="6"/>
  <c r="O80" i="6"/>
  <c r="D80" i="6"/>
  <c r="L80" i="6" s="1"/>
  <c r="S80" i="6" s="1"/>
  <c r="E80" i="6"/>
  <c r="M80" i="6"/>
  <c r="F80" i="6"/>
  <c r="N80" i="6" s="1"/>
  <c r="H80" i="6"/>
  <c r="P80" i="6"/>
  <c r="I80" i="6"/>
  <c r="Q80" i="6" s="1"/>
  <c r="G79" i="6"/>
  <c r="O79" i="6"/>
  <c r="D79" i="6"/>
  <c r="L79" i="6" s="1"/>
  <c r="S79" i="6" s="1"/>
  <c r="E79" i="6"/>
  <c r="M79" i="6"/>
  <c r="F79" i="6"/>
  <c r="N79" i="6" s="1"/>
  <c r="H79" i="6"/>
  <c r="P79" i="6"/>
  <c r="I79" i="6"/>
  <c r="Q79" i="6" s="1"/>
  <c r="G78" i="6"/>
  <c r="O78" i="6"/>
  <c r="H78" i="6"/>
  <c r="P78" i="6" s="1"/>
  <c r="D78" i="6"/>
  <c r="L78" i="6"/>
  <c r="S78" i="6" s="1"/>
  <c r="E78" i="6"/>
  <c r="M78" i="6" s="1"/>
  <c r="F78" i="6"/>
  <c r="N78" i="6"/>
  <c r="I78" i="6"/>
  <c r="Q78" i="6" s="1"/>
  <c r="G77" i="6"/>
  <c r="O77" i="6"/>
  <c r="D77" i="6"/>
  <c r="L77" i="6" s="1"/>
  <c r="S77" i="6" s="1"/>
  <c r="E77" i="6"/>
  <c r="M77" i="6"/>
  <c r="F77" i="6"/>
  <c r="N77" i="6" s="1"/>
  <c r="H77" i="6"/>
  <c r="P77" i="6"/>
  <c r="I77" i="6"/>
  <c r="Q77" i="6" s="1"/>
  <c r="G76" i="6"/>
  <c r="O76" i="6"/>
  <c r="H76" i="6"/>
  <c r="P76" i="6" s="1"/>
  <c r="D76" i="6"/>
  <c r="L76" i="6"/>
  <c r="S76" i="6" s="1"/>
  <c r="E76" i="6"/>
  <c r="M76" i="6" s="1"/>
  <c r="F76" i="6"/>
  <c r="N76" i="6"/>
  <c r="I76" i="6"/>
  <c r="Q76" i="6" s="1"/>
  <c r="G75" i="6"/>
  <c r="O75" i="6"/>
  <c r="D75" i="6"/>
  <c r="L75" i="6" s="1"/>
  <c r="E75" i="6"/>
  <c r="M75" i="6"/>
  <c r="F75" i="6"/>
  <c r="N75" i="6" s="1"/>
  <c r="H75" i="6"/>
  <c r="P75" i="6" s="1"/>
  <c r="I75" i="6"/>
  <c r="Q75" i="6" s="1"/>
  <c r="G71" i="6"/>
  <c r="O71" i="6" s="1"/>
  <c r="H71" i="6"/>
  <c r="P71" i="6" s="1"/>
  <c r="D71" i="6"/>
  <c r="L71" i="6" s="1"/>
  <c r="S71" i="6" s="1"/>
  <c r="E71" i="6"/>
  <c r="M71" i="6"/>
  <c r="F71" i="6"/>
  <c r="N71" i="6" s="1"/>
  <c r="I71" i="6"/>
  <c r="Q71" i="6" s="1"/>
  <c r="G70" i="6"/>
  <c r="O70" i="6" s="1"/>
  <c r="D70" i="6"/>
  <c r="L70" i="6" s="1"/>
  <c r="S70" i="6" s="1"/>
  <c r="E70" i="6"/>
  <c r="M70" i="6"/>
  <c r="F70" i="6"/>
  <c r="N70" i="6" s="1"/>
  <c r="H70" i="6"/>
  <c r="P70" i="6" s="1"/>
  <c r="I70" i="6"/>
  <c r="Q70" i="6" s="1"/>
  <c r="H69" i="6"/>
  <c r="P69" i="6" s="1"/>
  <c r="G69" i="6"/>
  <c r="O69" i="6" s="1"/>
  <c r="D69" i="6"/>
  <c r="L69" i="6" s="1"/>
  <c r="E69" i="6"/>
  <c r="M69" i="6"/>
  <c r="F69" i="6"/>
  <c r="N69" i="6" s="1"/>
  <c r="I69" i="6"/>
  <c r="Q69" i="6" s="1"/>
  <c r="S69" i="6"/>
  <c r="G68" i="6"/>
  <c r="O68" i="6"/>
  <c r="D68" i="6"/>
  <c r="L68" i="6" s="1"/>
  <c r="E68" i="6"/>
  <c r="M68" i="6" s="1"/>
  <c r="F68" i="6"/>
  <c r="N68" i="6" s="1"/>
  <c r="H68" i="6"/>
  <c r="P68" i="6"/>
  <c r="I68" i="6"/>
  <c r="Q68" i="6" s="1"/>
  <c r="H67" i="6"/>
  <c r="P67" i="6" s="1"/>
  <c r="G67" i="6"/>
  <c r="O67" i="6"/>
  <c r="D67" i="6"/>
  <c r="L67" i="6" s="1"/>
  <c r="E67" i="6"/>
  <c r="M67" i="6" s="1"/>
  <c r="F67" i="6"/>
  <c r="N67" i="6" s="1"/>
  <c r="S67" i="6" s="1"/>
  <c r="I67" i="6"/>
  <c r="Q67" i="6"/>
  <c r="G66" i="6"/>
  <c r="O66" i="6"/>
  <c r="D66" i="6"/>
  <c r="L66" i="6" s="1"/>
  <c r="E66" i="6"/>
  <c r="M66" i="6" s="1"/>
  <c r="F66" i="6"/>
  <c r="N66" i="6" s="1"/>
  <c r="H66" i="6"/>
  <c r="P66" i="6"/>
  <c r="I66" i="6"/>
  <c r="Q66" i="6" s="1"/>
  <c r="G65" i="6"/>
  <c r="O65" i="6" s="1"/>
  <c r="H65" i="6"/>
  <c r="P65" i="6"/>
  <c r="D65" i="6"/>
  <c r="L65" i="6" s="1"/>
  <c r="S65" i="6" s="1"/>
  <c r="E65" i="6"/>
  <c r="M65" i="6" s="1"/>
  <c r="F65" i="6"/>
  <c r="N65" i="6" s="1"/>
  <c r="I65" i="6"/>
  <c r="Q65" i="6"/>
  <c r="G64" i="6"/>
  <c r="O64" i="6"/>
  <c r="D64" i="6"/>
  <c r="L64" i="6" s="1"/>
  <c r="E64" i="6"/>
  <c r="M64" i="6" s="1"/>
  <c r="F64" i="6"/>
  <c r="N64" i="6" s="1"/>
  <c r="H64" i="6"/>
  <c r="P64" i="6"/>
  <c r="I64" i="6"/>
  <c r="Q64" i="6" s="1"/>
  <c r="G60" i="6"/>
  <c r="O60" i="6" s="1"/>
  <c r="H60" i="6"/>
  <c r="P60" i="6"/>
  <c r="G59" i="6"/>
  <c r="O59" i="6"/>
  <c r="F59" i="6"/>
  <c r="N59" i="6" s="1"/>
  <c r="D59" i="6"/>
  <c r="L59" i="6" s="1"/>
  <c r="E59" i="6"/>
  <c r="M59" i="6" s="1"/>
  <c r="H59" i="6"/>
  <c r="P59" i="6"/>
  <c r="I59" i="6"/>
  <c r="Q59" i="6" s="1"/>
  <c r="G58" i="6"/>
  <c r="O58" i="6" s="1"/>
  <c r="H58" i="6"/>
  <c r="P58" i="6"/>
  <c r="D58" i="6"/>
  <c r="L58" i="6" s="1"/>
  <c r="S58" i="6" s="1"/>
  <c r="E58" i="6"/>
  <c r="M58" i="6"/>
  <c r="F58" i="6"/>
  <c r="N58" i="6" s="1"/>
  <c r="I58" i="6"/>
  <c r="Q58" i="6"/>
  <c r="G57" i="6"/>
  <c r="O57" i="6" s="1"/>
  <c r="H57" i="6"/>
  <c r="P57" i="6" s="1"/>
  <c r="D57" i="6"/>
  <c r="L57" i="6" s="1"/>
  <c r="E57" i="6"/>
  <c r="M57" i="6" s="1"/>
  <c r="F57" i="6"/>
  <c r="N57" i="6" s="1"/>
  <c r="I57" i="6"/>
  <c r="Q57" i="6" s="1"/>
  <c r="G56" i="6"/>
  <c r="O56" i="6" s="1"/>
  <c r="H56" i="6"/>
  <c r="P56" i="6" s="1"/>
  <c r="D56" i="6"/>
  <c r="L56" i="6" s="1"/>
  <c r="E56" i="6"/>
  <c r="M56" i="6" s="1"/>
  <c r="S56" i="6" s="1"/>
  <c r="F56" i="6"/>
  <c r="N56" i="6" s="1"/>
  <c r="I56" i="6"/>
  <c r="Q56" i="6" s="1"/>
  <c r="G55" i="6"/>
  <c r="O55" i="6" s="1"/>
  <c r="F55" i="6"/>
  <c r="N55" i="6" s="1"/>
  <c r="D55" i="6"/>
  <c r="L55" i="6" s="1"/>
  <c r="E55" i="6"/>
  <c r="M55" i="6" s="1"/>
  <c r="H55" i="6"/>
  <c r="P55" i="6" s="1"/>
  <c r="I55" i="6"/>
  <c r="Q55" i="6" s="1"/>
  <c r="G54" i="6"/>
  <c r="O54" i="6" s="1"/>
  <c r="H54" i="6"/>
  <c r="P54" i="6" s="1"/>
  <c r="F54" i="6"/>
  <c r="N54" i="6" s="1"/>
  <c r="D54" i="6"/>
  <c r="L54" i="6" s="1"/>
  <c r="S54" i="6" s="1"/>
  <c r="E54" i="6"/>
  <c r="M54" i="6" s="1"/>
  <c r="I54" i="6"/>
  <c r="Q54" i="6" s="1"/>
  <c r="G53" i="6"/>
  <c r="O53" i="6" s="1"/>
  <c r="D53" i="6"/>
  <c r="L53" i="6" s="1"/>
  <c r="E53" i="6"/>
  <c r="M53" i="6" s="1"/>
  <c r="F53" i="6"/>
  <c r="N53" i="6" s="1"/>
  <c r="H53" i="6"/>
  <c r="P53" i="6" s="1"/>
  <c r="I53" i="6"/>
  <c r="Q53" i="6" s="1"/>
  <c r="G52" i="6"/>
  <c r="O52" i="6" s="1"/>
  <c r="F52" i="6"/>
  <c r="N52" i="6" s="1"/>
  <c r="D52" i="6"/>
  <c r="L52" i="6" s="1"/>
  <c r="E52" i="6"/>
  <c r="M52" i="6" s="1"/>
  <c r="H52" i="6"/>
  <c r="P52" i="6" s="1"/>
  <c r="I52" i="6"/>
  <c r="Q52" i="6" s="1"/>
  <c r="H48" i="6"/>
  <c r="P48" i="6" s="1"/>
  <c r="G48" i="6"/>
  <c r="O48" i="6" s="1"/>
  <c r="D48" i="6"/>
  <c r="L48" i="6" s="1"/>
  <c r="E48" i="6"/>
  <c r="M48" i="6" s="1"/>
  <c r="F48" i="6"/>
  <c r="N48" i="6" s="1"/>
  <c r="I48" i="6"/>
  <c r="Q48" i="6" s="1"/>
  <c r="G47" i="6"/>
  <c r="O47" i="6" s="1"/>
  <c r="H47" i="6"/>
  <c r="P47" i="6" s="1"/>
  <c r="D47" i="6"/>
  <c r="L47" i="6" s="1"/>
  <c r="E47" i="6"/>
  <c r="M47" i="6" s="1"/>
  <c r="F47" i="6"/>
  <c r="N47" i="6" s="1"/>
  <c r="I47" i="6"/>
  <c r="Q47" i="6" s="1"/>
  <c r="G46" i="6"/>
  <c r="O46" i="6" s="1"/>
  <c r="F46" i="6"/>
  <c r="N46" i="6" s="1"/>
  <c r="D46" i="6"/>
  <c r="L46" i="6" s="1"/>
  <c r="E46" i="6"/>
  <c r="M46" i="6" s="1"/>
  <c r="H46" i="6"/>
  <c r="P46" i="6" s="1"/>
  <c r="I46" i="6"/>
  <c r="Q46" i="6" s="1"/>
  <c r="H42" i="6"/>
  <c r="P42" i="6" s="1"/>
  <c r="G42" i="6"/>
  <c r="O42" i="6" s="1"/>
  <c r="D41" i="6"/>
  <c r="L41" i="6" s="1"/>
  <c r="E41" i="6"/>
  <c r="M41" i="6" s="1"/>
  <c r="F41" i="6"/>
  <c r="N41" i="6" s="1"/>
  <c r="G41" i="6"/>
  <c r="O41" i="6" s="1"/>
  <c r="H41" i="6"/>
  <c r="P41" i="6" s="1"/>
  <c r="I41" i="6"/>
  <c r="Q41" i="6" s="1"/>
  <c r="H40" i="6"/>
  <c r="P40" i="6" s="1"/>
  <c r="G40" i="6"/>
  <c r="O40" i="6" s="1"/>
  <c r="D40" i="6"/>
  <c r="L40" i="6" s="1"/>
  <c r="E40" i="6"/>
  <c r="M40" i="6" s="1"/>
  <c r="F40" i="6"/>
  <c r="N40" i="6" s="1"/>
  <c r="I40" i="6"/>
  <c r="Q40" i="6" s="1"/>
  <c r="D39" i="6"/>
  <c r="L39" i="6" s="1"/>
  <c r="E39" i="6"/>
  <c r="M39" i="6" s="1"/>
  <c r="F39" i="6"/>
  <c r="N39" i="6" s="1"/>
  <c r="G39" i="6"/>
  <c r="O39" i="6" s="1"/>
  <c r="H39" i="6"/>
  <c r="P39" i="6" s="1"/>
  <c r="I39" i="6"/>
  <c r="Q39" i="6" s="1"/>
  <c r="G38" i="6"/>
  <c r="O38" i="6" s="1"/>
  <c r="F38" i="6"/>
  <c r="N38" i="6" s="1"/>
  <c r="D38" i="6"/>
  <c r="L38" i="6" s="1"/>
  <c r="E38" i="6"/>
  <c r="M38" i="6" s="1"/>
  <c r="H38" i="6"/>
  <c r="P38" i="6" s="1"/>
  <c r="I38" i="6"/>
  <c r="Q38" i="6" s="1"/>
  <c r="G37" i="6"/>
  <c r="O37" i="6" s="1"/>
  <c r="H37" i="6"/>
  <c r="P37" i="6" s="1"/>
  <c r="D37" i="6"/>
  <c r="L37" i="6" s="1"/>
  <c r="E37" i="6"/>
  <c r="M37" i="6" s="1"/>
  <c r="F37" i="6"/>
  <c r="N37" i="6" s="1"/>
  <c r="I37" i="6"/>
  <c r="Q37" i="6" s="1"/>
  <c r="G36" i="6"/>
  <c r="O36" i="6" s="1"/>
  <c r="H36" i="6"/>
  <c r="P36" i="6" s="1"/>
  <c r="D36" i="6"/>
  <c r="L36" i="6" s="1"/>
  <c r="E36" i="6"/>
  <c r="M36" i="6" s="1"/>
  <c r="F36" i="6"/>
  <c r="N36" i="6" s="1"/>
  <c r="I36" i="6"/>
  <c r="Q36" i="6" s="1"/>
  <c r="D35" i="6"/>
  <c r="L35" i="6" s="1"/>
  <c r="E35" i="6"/>
  <c r="M35" i="6" s="1"/>
  <c r="F35" i="6"/>
  <c r="N35" i="6" s="1"/>
  <c r="G35" i="6"/>
  <c r="O35" i="6" s="1"/>
  <c r="H35" i="6"/>
  <c r="P35" i="6" s="1"/>
  <c r="I35" i="6"/>
  <c r="Q35" i="6" s="1"/>
  <c r="E6" i="6"/>
  <c r="M6" i="6" s="1"/>
  <c r="H6" i="6"/>
  <c r="P6" i="6" s="1"/>
  <c r="F6" i="6"/>
  <c r="N6" i="6" s="1"/>
  <c r="G6" i="6"/>
  <c r="O6" i="6" s="1"/>
  <c r="D6" i="6"/>
  <c r="L6" i="6" s="1"/>
  <c r="I6" i="6"/>
  <c r="Q6" i="6" s="1"/>
  <c r="H10" i="6"/>
  <c r="P10" i="6" s="1"/>
  <c r="G10" i="6"/>
  <c r="O10" i="6"/>
  <c r="F10" i="6"/>
  <c r="N10" i="6" s="1"/>
  <c r="D10" i="6"/>
  <c r="L10" i="6"/>
  <c r="S10" i="6" s="1"/>
  <c r="E10" i="6"/>
  <c r="M10" i="6" s="1"/>
  <c r="I10" i="6"/>
  <c r="Q10" i="6"/>
  <c r="F21" i="6"/>
  <c r="N21" i="6" s="1"/>
  <c r="H21" i="6"/>
  <c r="P21" i="6" s="1"/>
  <c r="G21" i="6"/>
  <c r="O21" i="6" s="1"/>
  <c r="D21" i="6"/>
  <c r="L21" i="6" s="1"/>
  <c r="E21" i="6"/>
  <c r="M21" i="6" s="1"/>
  <c r="I21" i="6"/>
  <c r="Q21" i="6" s="1"/>
  <c r="F23" i="6"/>
  <c r="N23" i="6"/>
  <c r="H23" i="6"/>
  <c r="P23" i="6" s="1"/>
  <c r="G23" i="6"/>
  <c r="O23" i="6"/>
  <c r="H31" i="6"/>
  <c r="P31" i="6" s="1"/>
  <c r="G31" i="6"/>
  <c r="O31" i="6" s="1"/>
  <c r="D31" i="6"/>
  <c r="L31" i="6" s="1"/>
  <c r="E31" i="6"/>
  <c r="M31" i="6" s="1"/>
  <c r="F31" i="6"/>
  <c r="N31" i="6" s="1"/>
  <c r="I31" i="6"/>
  <c r="Q31" i="6" s="1"/>
  <c r="G18" i="6"/>
  <c r="O18" i="6" s="1"/>
  <c r="F18" i="6"/>
  <c r="N18" i="6" s="1"/>
  <c r="H18" i="6"/>
  <c r="P18" i="6" s="1"/>
  <c r="D18" i="6"/>
  <c r="L18" i="6" s="1"/>
  <c r="S18" i="6" s="1"/>
  <c r="E18" i="6"/>
  <c r="M18" i="6" s="1"/>
  <c r="I18" i="6"/>
  <c r="Q18" i="6" s="1"/>
  <c r="H30" i="6"/>
  <c r="P30" i="6" s="1"/>
  <c r="G30" i="6"/>
  <c r="O30" i="6"/>
  <c r="D30" i="6"/>
  <c r="L30" i="6" s="1"/>
  <c r="S30" i="6" s="1"/>
  <c r="E30" i="6"/>
  <c r="M30" i="6"/>
  <c r="F30" i="6"/>
  <c r="N30" i="6" s="1"/>
  <c r="I30" i="6"/>
  <c r="Q30" i="6"/>
  <c r="F32" i="6"/>
  <c r="N32" i="6" s="1"/>
  <c r="H32" i="6"/>
  <c r="P32" i="6"/>
  <c r="G32" i="6"/>
  <c r="O32" i="6" s="1"/>
  <c r="D32" i="6"/>
  <c r="L32" i="6"/>
  <c r="S32" i="6" s="1"/>
  <c r="E32" i="6"/>
  <c r="M32" i="6" s="1"/>
  <c r="I32" i="6"/>
  <c r="Q32" i="6"/>
  <c r="F28" i="6"/>
  <c r="N28" i="6" s="1"/>
  <c r="G28" i="6"/>
  <c r="O28" i="6"/>
  <c r="D28" i="6"/>
  <c r="L28" i="6" s="1"/>
  <c r="S28" i="6" s="1"/>
  <c r="E28" i="6"/>
  <c r="M28" i="6"/>
  <c r="H28" i="6"/>
  <c r="P28" i="6" s="1"/>
  <c r="I28" i="6"/>
  <c r="Q28" i="6"/>
  <c r="F22" i="6"/>
  <c r="N22" i="6" s="1"/>
  <c r="G22" i="6"/>
  <c r="O22" i="6" s="1"/>
  <c r="D22" i="6"/>
  <c r="L22" i="6" s="1"/>
  <c r="E22" i="6"/>
  <c r="M22" i="6" s="1"/>
  <c r="H22" i="6"/>
  <c r="P22" i="6" s="1"/>
  <c r="I22" i="6"/>
  <c r="Q22" i="6" s="1"/>
  <c r="F20" i="6"/>
  <c r="N20" i="6"/>
  <c r="G20" i="6"/>
  <c r="O20" i="6" s="1"/>
  <c r="H20" i="6"/>
  <c r="P20" i="6"/>
  <c r="D20" i="6"/>
  <c r="L20" i="6" s="1"/>
  <c r="S20" i="6" s="1"/>
  <c r="E20" i="6"/>
  <c r="M20" i="6"/>
  <c r="I20" i="6"/>
  <c r="Q20" i="6" s="1"/>
  <c r="F17" i="6"/>
  <c r="N17" i="6" s="1"/>
  <c r="G17" i="6"/>
  <c r="O17" i="6" s="1"/>
  <c r="D17" i="6"/>
  <c r="L17" i="6" s="1"/>
  <c r="E17" i="6"/>
  <c r="M17" i="6" s="1"/>
  <c r="H17" i="6"/>
  <c r="P17" i="6" s="1"/>
  <c r="I17" i="6"/>
  <c r="Q17" i="6" s="1"/>
  <c r="F16" i="6"/>
  <c r="N16" i="6" s="1"/>
  <c r="G16" i="6"/>
  <c r="O16" i="6" s="1"/>
  <c r="D16" i="6"/>
  <c r="L16" i="6" s="1"/>
  <c r="E16" i="6"/>
  <c r="M16" i="6" s="1"/>
  <c r="H16" i="6"/>
  <c r="P16" i="6" s="1"/>
  <c r="I16" i="6"/>
  <c r="Q16" i="6" s="1"/>
  <c r="F15" i="6"/>
  <c r="N15" i="6" s="1"/>
  <c r="G15" i="6"/>
  <c r="O15" i="6" s="1"/>
  <c r="D15" i="6"/>
  <c r="L15" i="6" s="1"/>
  <c r="E15" i="6"/>
  <c r="M15" i="6" s="1"/>
  <c r="H15" i="6"/>
  <c r="P15" i="6" s="1"/>
  <c r="I15" i="6"/>
  <c r="Q15" i="6" s="1"/>
  <c r="G29" i="6"/>
  <c r="O29" i="6" s="1"/>
  <c r="D29" i="6"/>
  <c r="L29" i="6" s="1"/>
  <c r="S29" i="6" s="1"/>
  <c r="E29" i="6"/>
  <c r="M29" i="6" s="1"/>
  <c r="F29" i="6"/>
  <c r="N29" i="6" s="1"/>
  <c r="H29" i="6"/>
  <c r="P29" i="6" s="1"/>
  <c r="I29" i="6"/>
  <c r="Q29" i="6" s="1"/>
  <c r="G27" i="6"/>
  <c r="O27" i="6" s="1"/>
  <c r="D27" i="6"/>
  <c r="L27" i="6" s="1"/>
  <c r="E27" i="6"/>
  <c r="M27" i="6" s="1"/>
  <c r="F27" i="6"/>
  <c r="N27" i="6" s="1"/>
  <c r="H27" i="6"/>
  <c r="P27" i="6" s="1"/>
  <c r="I27" i="6"/>
  <c r="Q27" i="6" s="1"/>
  <c r="G19" i="6"/>
  <c r="O19" i="6" s="1"/>
  <c r="H19" i="6"/>
  <c r="P19" i="6" s="1"/>
  <c r="D19" i="6"/>
  <c r="L19" i="6" s="1"/>
  <c r="E19" i="6"/>
  <c r="M19" i="6" s="1"/>
  <c r="F19" i="6"/>
  <c r="N19" i="6" s="1"/>
  <c r="I19" i="6"/>
  <c r="Q19" i="6" s="1"/>
  <c r="H11" i="6"/>
  <c r="P11" i="6" s="1"/>
  <c r="G11" i="6"/>
  <c r="O11" i="6" s="1"/>
  <c r="F11" i="6"/>
  <c r="N11" i="6" s="1"/>
  <c r="D11" i="6"/>
  <c r="L11" i="6" s="1"/>
  <c r="S11" i="6" s="1"/>
  <c r="E11" i="6"/>
  <c r="M11" i="6" s="1"/>
  <c r="I11" i="6"/>
  <c r="Q11" i="6" s="1"/>
  <c r="H9" i="6"/>
  <c r="P9" i="6" s="1"/>
  <c r="G9" i="6"/>
  <c r="O9" i="6"/>
  <c r="F9" i="6"/>
  <c r="N9" i="6" s="1"/>
  <c r="D9" i="6"/>
  <c r="L9" i="6"/>
  <c r="S9" i="6" s="1"/>
  <c r="E9" i="6"/>
  <c r="M9" i="6" s="1"/>
  <c r="I9" i="6"/>
  <c r="Q9" i="6"/>
  <c r="G8" i="6"/>
  <c r="O8" i="6" s="1"/>
  <c r="F8" i="6"/>
  <c r="N8" i="6"/>
  <c r="D8" i="6"/>
  <c r="L8" i="6" s="1"/>
  <c r="S8" i="6" s="1"/>
  <c r="E8" i="6"/>
  <c r="M8" i="6"/>
  <c r="H8" i="6"/>
  <c r="P8" i="6" s="1"/>
  <c r="I8" i="6"/>
  <c r="Q8" i="6"/>
  <c r="G7" i="6"/>
  <c r="O7" i="6" s="1"/>
  <c r="F7" i="6"/>
  <c r="N7" i="6"/>
  <c r="D7" i="6"/>
  <c r="L7" i="6" s="1"/>
  <c r="S7" i="6" s="1"/>
  <c r="E7" i="6"/>
  <c r="M7" i="6"/>
  <c r="H7" i="6"/>
  <c r="P7" i="6" s="1"/>
  <c r="I7" i="6"/>
  <c r="Q7" i="6"/>
  <c r="G5" i="6"/>
  <c r="O5" i="6" s="1"/>
  <c r="D5" i="6"/>
  <c r="L5" i="6"/>
  <c r="S5" i="6" s="1"/>
  <c r="E5" i="6"/>
  <c r="M5" i="6" s="1"/>
  <c r="F5" i="6"/>
  <c r="N5" i="6"/>
  <c r="H5" i="6"/>
  <c r="P5" i="6" s="1"/>
  <c r="I5" i="6"/>
  <c r="Q5" i="6"/>
  <c r="G40" i="2"/>
  <c r="O40" i="2" s="1"/>
  <c r="D40" i="2"/>
  <c r="L40" i="2" s="1"/>
  <c r="S40" i="2" s="1"/>
  <c r="L41" i="1" s="1"/>
  <c r="E40" i="2"/>
  <c r="M40" i="2" s="1"/>
  <c r="F40" i="2"/>
  <c r="N40" i="2" s="1"/>
  <c r="H40" i="2"/>
  <c r="P40" i="2" s="1"/>
  <c r="I40" i="2"/>
  <c r="Q40" i="2" s="1"/>
  <c r="I39" i="2"/>
  <c r="H39" i="2"/>
  <c r="G39" i="2"/>
  <c r="O39" i="2" s="1"/>
  <c r="E39" i="2"/>
  <c r="D39" i="2"/>
  <c r="L39" i="2" s="1"/>
  <c r="P39" i="2"/>
  <c r="F39" i="2"/>
  <c r="N39" i="2"/>
  <c r="M39" i="2"/>
  <c r="Q39" i="2"/>
  <c r="D60" i="6"/>
  <c r="L60" i="6" s="1"/>
  <c r="E60" i="6"/>
  <c r="M60" i="6" s="1"/>
  <c r="F60" i="6"/>
  <c r="N60" i="6" s="1"/>
  <c r="I60" i="6"/>
  <c r="Q60" i="6" s="1"/>
  <c r="D42" i="6"/>
  <c r="L42" i="6" s="1"/>
  <c r="E42" i="6"/>
  <c r="M42" i="6" s="1"/>
  <c r="F42" i="6"/>
  <c r="N42" i="6" s="1"/>
  <c r="I42" i="6"/>
  <c r="Q42" i="6" s="1"/>
  <c r="D23" i="6"/>
  <c r="L23" i="6" s="1"/>
  <c r="E23" i="6"/>
  <c r="M23" i="6" s="1"/>
  <c r="I23" i="6"/>
  <c r="Q23" i="6" s="1"/>
  <c r="H4" i="6"/>
  <c r="P4" i="6" s="1"/>
  <c r="G4" i="6"/>
  <c r="O4" i="6" s="1"/>
  <c r="F4" i="6"/>
  <c r="N4" i="6" s="1"/>
  <c r="E4" i="6"/>
  <c r="M4" i="6" s="1"/>
  <c r="D4" i="6"/>
  <c r="L4" i="6" s="1"/>
  <c r="I4" i="6"/>
  <c r="Q4" i="6" s="1"/>
  <c r="F9" i="2"/>
  <c r="N9" i="2"/>
  <c r="D9" i="2"/>
  <c r="L9" i="2"/>
  <c r="S9" i="2" s="1"/>
  <c r="E9" i="2"/>
  <c r="M9" i="2"/>
  <c r="G9" i="2"/>
  <c r="O9" i="2"/>
  <c r="H9" i="2"/>
  <c r="P9" i="2"/>
  <c r="I9" i="2"/>
  <c r="Q9" i="2"/>
  <c r="F8" i="2"/>
  <c r="N8" i="2" s="1"/>
  <c r="G8" i="2"/>
  <c r="O8" i="2" s="1"/>
  <c r="E8" i="2"/>
  <c r="M8" i="2" s="1"/>
  <c r="D8" i="2"/>
  <c r="L8" i="2" s="1"/>
  <c r="H8" i="2"/>
  <c r="P8" i="2" s="1"/>
  <c r="I8" i="2"/>
  <c r="Q8" i="2" s="1"/>
  <c r="F7" i="2"/>
  <c r="N7" i="2"/>
  <c r="G7" i="2"/>
  <c r="O7" i="2"/>
  <c r="E7" i="2"/>
  <c r="M7" i="2"/>
  <c r="I7" i="2"/>
  <c r="Q7" i="2"/>
  <c r="D7" i="2"/>
  <c r="L7" i="2"/>
  <c r="S7" i="2" s="1"/>
  <c r="H7" i="2"/>
  <c r="P7" i="2"/>
  <c r="F6" i="2"/>
  <c r="N6" i="2" s="1"/>
  <c r="E6" i="2"/>
  <c r="M6" i="2" s="1"/>
  <c r="G6" i="2"/>
  <c r="O6" i="2" s="1"/>
  <c r="D6" i="2"/>
  <c r="L6" i="2" s="1"/>
  <c r="H6" i="2"/>
  <c r="P6" i="2" s="1"/>
  <c r="I6" i="2"/>
  <c r="Q6" i="2" s="1"/>
  <c r="F5" i="2"/>
  <c r="N5" i="2"/>
  <c r="D5" i="2"/>
  <c r="L5" i="2"/>
  <c r="S5" i="2" s="1"/>
  <c r="E5" i="2"/>
  <c r="M5" i="2"/>
  <c r="G5" i="2"/>
  <c r="O5" i="2"/>
  <c r="H5" i="2"/>
  <c r="P5" i="2"/>
  <c r="I5" i="2"/>
  <c r="Q5" i="2"/>
  <c r="F4" i="2"/>
  <c r="N4" i="2" s="1"/>
  <c r="E4" i="2"/>
  <c r="M4" i="2" s="1"/>
  <c r="D4" i="2"/>
  <c r="L4" i="2" s="1"/>
  <c r="G4" i="2"/>
  <c r="O4" i="2" s="1"/>
  <c r="H4" i="2"/>
  <c r="P4" i="2" s="1"/>
  <c r="I4" i="2"/>
  <c r="Q4" i="2" s="1"/>
  <c r="F85" i="2"/>
  <c r="N85" i="2" s="1"/>
  <c r="E85" i="2"/>
  <c r="M85" i="2" s="1"/>
  <c r="D85" i="2"/>
  <c r="L85" i="2" s="1"/>
  <c r="S85" i="2" s="1"/>
  <c r="L86" i="1" s="1"/>
  <c r="G85" i="2"/>
  <c r="O85" i="2" s="1"/>
  <c r="H85" i="2"/>
  <c r="P85" i="2" s="1"/>
  <c r="I85" i="2"/>
  <c r="Q85" i="2" s="1"/>
  <c r="F84" i="2"/>
  <c r="N84" i="2" s="1"/>
  <c r="E84" i="2"/>
  <c r="M84" i="2" s="1"/>
  <c r="D84" i="2"/>
  <c r="L84" i="2" s="1"/>
  <c r="G84" i="2"/>
  <c r="O84" i="2" s="1"/>
  <c r="H84" i="2"/>
  <c r="P84" i="2" s="1"/>
  <c r="I84" i="2"/>
  <c r="Q84" i="2" s="1"/>
  <c r="F83" i="2"/>
  <c r="N83" i="2" s="1"/>
  <c r="E83" i="2"/>
  <c r="M83" i="2" s="1"/>
  <c r="D83" i="2"/>
  <c r="L83" i="2" s="1"/>
  <c r="S83" i="2" s="1"/>
  <c r="L84" i="1" s="1"/>
  <c r="G83" i="2"/>
  <c r="O83" i="2" s="1"/>
  <c r="H83" i="2"/>
  <c r="P83" i="2" s="1"/>
  <c r="I83" i="2"/>
  <c r="Q83" i="2" s="1"/>
  <c r="F79" i="2"/>
  <c r="N79" i="2" s="1"/>
  <c r="E79" i="2"/>
  <c r="M79" i="2" s="1"/>
  <c r="G79" i="2"/>
  <c r="O79" i="2" s="1"/>
  <c r="D79" i="2"/>
  <c r="L79" i="2" s="1"/>
  <c r="H79" i="2"/>
  <c r="P79" i="2" s="1"/>
  <c r="I79" i="2"/>
  <c r="Q79" i="2" s="1"/>
  <c r="F78" i="2"/>
  <c r="N78" i="2" s="1"/>
  <c r="E78" i="2"/>
  <c r="M78" i="2" s="1"/>
  <c r="D78" i="2"/>
  <c r="L78" i="2" s="1"/>
  <c r="S78" i="2" s="1"/>
  <c r="L79" i="1" s="1"/>
  <c r="G78" i="2"/>
  <c r="O78" i="2" s="1"/>
  <c r="H78" i="2"/>
  <c r="P78" i="2" s="1"/>
  <c r="I78" i="2"/>
  <c r="Q78" i="2" s="1"/>
  <c r="F77" i="2"/>
  <c r="N77" i="2" s="1"/>
  <c r="E77" i="2"/>
  <c r="M77" i="2" s="1"/>
  <c r="D77" i="2"/>
  <c r="L77" i="2" s="1"/>
  <c r="G77" i="2"/>
  <c r="O77" i="2" s="1"/>
  <c r="H77" i="2"/>
  <c r="P77" i="2" s="1"/>
  <c r="I77" i="2"/>
  <c r="Q77" i="2" s="1"/>
  <c r="F76" i="2"/>
  <c r="N76" i="2" s="1"/>
  <c r="E76" i="2"/>
  <c r="M76" i="2" s="1"/>
  <c r="D76" i="2"/>
  <c r="L76" i="2" s="1"/>
  <c r="S76" i="2" s="1"/>
  <c r="L77" i="1" s="1"/>
  <c r="G76" i="2"/>
  <c r="O76" i="2" s="1"/>
  <c r="H76" i="2"/>
  <c r="P76" i="2" s="1"/>
  <c r="I76" i="2"/>
  <c r="Q76" i="2" s="1"/>
  <c r="F75" i="2"/>
  <c r="N75" i="2" s="1"/>
  <c r="E75" i="2"/>
  <c r="M75" i="2" s="1"/>
  <c r="D75" i="2"/>
  <c r="L75" i="2" s="1"/>
  <c r="G75" i="2"/>
  <c r="O75" i="2" s="1"/>
  <c r="H75" i="2"/>
  <c r="P75" i="2" s="1"/>
  <c r="I75" i="2"/>
  <c r="Q75" i="2" s="1"/>
  <c r="F74" i="2"/>
  <c r="N74" i="2" s="1"/>
  <c r="E74" i="2"/>
  <c r="M74" i="2" s="1"/>
  <c r="D74" i="2"/>
  <c r="L74" i="2" s="1"/>
  <c r="S74" i="2" s="1"/>
  <c r="L75" i="1" s="1"/>
  <c r="G74" i="2"/>
  <c r="O74" i="2" s="1"/>
  <c r="H74" i="2"/>
  <c r="P74" i="2" s="1"/>
  <c r="I74" i="2"/>
  <c r="Q74" i="2" s="1"/>
  <c r="F70" i="2"/>
  <c r="N70" i="2" s="1"/>
  <c r="E70" i="2"/>
  <c r="M70" i="2" s="1"/>
  <c r="D70" i="2"/>
  <c r="L70" i="2" s="1"/>
  <c r="G70" i="2"/>
  <c r="O70" i="2" s="1"/>
  <c r="H70" i="2"/>
  <c r="P70" i="2" s="1"/>
  <c r="I70" i="2"/>
  <c r="Q70" i="2" s="1"/>
  <c r="F69" i="2"/>
  <c r="N69" i="2" s="1"/>
  <c r="E69" i="2"/>
  <c r="M69" i="2" s="1"/>
  <c r="D69" i="2"/>
  <c r="L69" i="2" s="1"/>
  <c r="S69" i="2" s="1"/>
  <c r="L70" i="1" s="1"/>
  <c r="G69" i="2"/>
  <c r="O69" i="2" s="1"/>
  <c r="H69" i="2"/>
  <c r="P69" i="2" s="1"/>
  <c r="I69" i="2"/>
  <c r="Q69" i="2" s="1"/>
  <c r="F68" i="2"/>
  <c r="N68" i="2" s="1"/>
  <c r="E68" i="2"/>
  <c r="M68" i="2" s="1"/>
  <c r="D68" i="2"/>
  <c r="L68" i="2" s="1"/>
  <c r="G68" i="2"/>
  <c r="O68" i="2" s="1"/>
  <c r="H68" i="2"/>
  <c r="P68" i="2" s="1"/>
  <c r="I68" i="2"/>
  <c r="Q68" i="2" s="1"/>
  <c r="F67" i="2"/>
  <c r="N67" i="2" s="1"/>
  <c r="E67" i="2"/>
  <c r="M67" i="2" s="1"/>
  <c r="D67" i="2"/>
  <c r="L67" i="2" s="1"/>
  <c r="S67" i="2" s="1"/>
  <c r="L68" i="1" s="1"/>
  <c r="G67" i="2"/>
  <c r="O67" i="2" s="1"/>
  <c r="H67" i="2"/>
  <c r="P67" i="2" s="1"/>
  <c r="I67" i="2"/>
  <c r="Q67" i="2" s="1"/>
  <c r="F66" i="2"/>
  <c r="N66" i="2" s="1"/>
  <c r="E66" i="2"/>
  <c r="M66" i="2" s="1"/>
  <c r="D66" i="2"/>
  <c r="L66" i="2" s="1"/>
  <c r="G66" i="2"/>
  <c r="O66" i="2" s="1"/>
  <c r="H66" i="2"/>
  <c r="P66" i="2" s="1"/>
  <c r="I66" i="2"/>
  <c r="Q66" i="2" s="1"/>
  <c r="F65" i="2"/>
  <c r="N65" i="2" s="1"/>
  <c r="E65" i="2"/>
  <c r="M65" i="2" s="1"/>
  <c r="D65" i="2"/>
  <c r="L65" i="2" s="1"/>
  <c r="S65" i="2" s="1"/>
  <c r="L66" i="1" s="1"/>
  <c r="G65" i="2"/>
  <c r="O65" i="2" s="1"/>
  <c r="H65" i="2"/>
  <c r="P65" i="2" s="1"/>
  <c r="I65" i="2"/>
  <c r="Q65" i="2" s="1"/>
  <c r="E64" i="2"/>
  <c r="M64" i="2" s="1"/>
  <c r="F64" i="2"/>
  <c r="N64" i="2" s="1"/>
  <c r="G64" i="2"/>
  <c r="O64" i="2" s="1"/>
  <c r="D64" i="2"/>
  <c r="L64" i="2" s="1"/>
  <c r="H64" i="2"/>
  <c r="P64" i="2" s="1"/>
  <c r="I64" i="2"/>
  <c r="Q64" i="2" s="1"/>
  <c r="F60" i="2"/>
  <c r="N60" i="2" s="1"/>
  <c r="E60" i="2"/>
  <c r="M60" i="2" s="1"/>
  <c r="D60" i="2"/>
  <c r="L60" i="2" s="1"/>
  <c r="S60" i="2" s="1"/>
  <c r="L61" i="1" s="1"/>
  <c r="G60" i="2"/>
  <c r="O60" i="2" s="1"/>
  <c r="H60" i="2"/>
  <c r="P60" i="2" s="1"/>
  <c r="I60" i="2"/>
  <c r="Q60" i="2" s="1"/>
  <c r="F59" i="2"/>
  <c r="N59" i="2" s="1"/>
  <c r="E59" i="2"/>
  <c r="M59" i="2" s="1"/>
  <c r="D59" i="2"/>
  <c r="L59" i="2" s="1"/>
  <c r="G59" i="2"/>
  <c r="O59" i="2" s="1"/>
  <c r="H59" i="2"/>
  <c r="P59" i="2" s="1"/>
  <c r="I59" i="2"/>
  <c r="Q59" i="2" s="1"/>
  <c r="F58" i="2"/>
  <c r="N58" i="2" s="1"/>
  <c r="E58" i="2"/>
  <c r="M58" i="2" s="1"/>
  <c r="D58" i="2"/>
  <c r="L58" i="2" s="1"/>
  <c r="S58" i="2" s="1"/>
  <c r="L59" i="1" s="1"/>
  <c r="G58" i="2"/>
  <c r="O58" i="2" s="1"/>
  <c r="H58" i="2"/>
  <c r="P58" i="2" s="1"/>
  <c r="I58" i="2"/>
  <c r="Q58" i="2" s="1"/>
  <c r="F57" i="2"/>
  <c r="N57" i="2" s="1"/>
  <c r="E57" i="2"/>
  <c r="M57" i="2" s="1"/>
  <c r="D57" i="2"/>
  <c r="L57" i="2" s="1"/>
  <c r="G57" i="2"/>
  <c r="O57" i="2" s="1"/>
  <c r="H57" i="2"/>
  <c r="P57" i="2" s="1"/>
  <c r="I57" i="2"/>
  <c r="Q57" i="2" s="1"/>
  <c r="F56" i="2"/>
  <c r="N56" i="2" s="1"/>
  <c r="E56" i="2"/>
  <c r="M56" i="2" s="1"/>
  <c r="D56" i="2"/>
  <c r="L56" i="2" s="1"/>
  <c r="S56" i="2" s="1"/>
  <c r="L57" i="1" s="1"/>
  <c r="G56" i="2"/>
  <c r="O56" i="2" s="1"/>
  <c r="H56" i="2"/>
  <c r="P56" i="2" s="1"/>
  <c r="I56" i="2"/>
  <c r="Q56" i="2" s="1"/>
  <c r="F55" i="2"/>
  <c r="N55" i="2" s="1"/>
  <c r="E55" i="2"/>
  <c r="M55" i="2" s="1"/>
  <c r="D55" i="2"/>
  <c r="L55" i="2" s="1"/>
  <c r="G55" i="2"/>
  <c r="O55" i="2" s="1"/>
  <c r="H55" i="2"/>
  <c r="P55" i="2" s="1"/>
  <c r="I55" i="2"/>
  <c r="Q55" i="2" s="1"/>
  <c r="F54" i="2"/>
  <c r="N54" i="2" s="1"/>
  <c r="E54" i="2"/>
  <c r="M54" i="2" s="1"/>
  <c r="D54" i="2"/>
  <c r="L54" i="2" s="1"/>
  <c r="S54" i="2" s="1"/>
  <c r="L55" i="1" s="1"/>
  <c r="G54" i="2"/>
  <c r="O54" i="2" s="1"/>
  <c r="H54" i="2"/>
  <c r="P54" i="2" s="1"/>
  <c r="I54" i="2"/>
  <c r="Q54" i="2" s="1"/>
  <c r="F50" i="2"/>
  <c r="N50" i="2" s="1"/>
  <c r="E50" i="2"/>
  <c r="M50" i="2" s="1"/>
  <c r="D50" i="2"/>
  <c r="L50" i="2" s="1"/>
  <c r="G50" i="2"/>
  <c r="O50" i="2" s="1"/>
  <c r="H50" i="2"/>
  <c r="P50" i="2" s="1"/>
  <c r="I50" i="2"/>
  <c r="Q50" i="2" s="1"/>
  <c r="F49" i="2"/>
  <c r="N49" i="2" s="1"/>
  <c r="E49" i="2"/>
  <c r="M49" i="2" s="1"/>
  <c r="D49" i="2"/>
  <c r="L49" i="2" s="1"/>
  <c r="S49" i="2" s="1"/>
  <c r="L50" i="1" s="1"/>
  <c r="G49" i="2"/>
  <c r="O49" i="2" s="1"/>
  <c r="H49" i="2"/>
  <c r="P49" i="2" s="1"/>
  <c r="I49" i="2"/>
  <c r="Q49" i="2" s="1"/>
  <c r="F48" i="2"/>
  <c r="N48" i="2" s="1"/>
  <c r="E48" i="2"/>
  <c r="M48" i="2" s="1"/>
  <c r="D48" i="2"/>
  <c r="L48" i="2" s="1"/>
  <c r="G48" i="2"/>
  <c r="O48" i="2" s="1"/>
  <c r="H48" i="2"/>
  <c r="P48" i="2" s="1"/>
  <c r="I48" i="2"/>
  <c r="Q48" i="2" s="1"/>
  <c r="F47" i="2"/>
  <c r="N47" i="2" s="1"/>
  <c r="E47" i="2"/>
  <c r="M47" i="2" s="1"/>
  <c r="D47" i="2"/>
  <c r="L47" i="2" s="1"/>
  <c r="S47" i="2" s="1"/>
  <c r="L48" i="1" s="1"/>
  <c r="G47" i="2"/>
  <c r="O47" i="2" s="1"/>
  <c r="H47" i="2"/>
  <c r="P47" i="2" s="1"/>
  <c r="I47" i="2"/>
  <c r="Q47" i="2" s="1"/>
  <c r="F46" i="2"/>
  <c r="N46" i="2" s="1"/>
  <c r="S46" i="2" s="1"/>
  <c r="L47" i="1" s="1"/>
  <c r="D46" i="2"/>
  <c r="L46" i="2" s="1"/>
  <c r="E46" i="2"/>
  <c r="M46" i="2" s="1"/>
  <c r="G46" i="2"/>
  <c r="O46" i="2" s="1"/>
  <c r="H46" i="2"/>
  <c r="P46" i="2" s="1"/>
  <c r="I46" i="2"/>
  <c r="Q46" i="2" s="1"/>
  <c r="F45" i="2"/>
  <c r="N45" i="2" s="1"/>
  <c r="E45" i="2"/>
  <c r="M45" i="2" s="1"/>
  <c r="S45" i="2" s="1"/>
  <c r="L46" i="1" s="1"/>
  <c r="D45" i="2"/>
  <c r="L45" i="2" s="1"/>
  <c r="G45" i="2"/>
  <c r="O45" i="2" s="1"/>
  <c r="H45" i="2"/>
  <c r="P45" i="2" s="1"/>
  <c r="I45" i="2"/>
  <c r="Q45" i="2" s="1"/>
  <c r="F44" i="2"/>
  <c r="N44" i="2" s="1"/>
  <c r="E44" i="2"/>
  <c r="M44" i="2" s="1"/>
  <c r="D44" i="2"/>
  <c r="L44" i="2" s="1"/>
  <c r="S44" i="2" s="1"/>
  <c r="G44" i="2"/>
  <c r="O44" i="2" s="1"/>
  <c r="H44" i="2"/>
  <c r="P44" i="2" s="1"/>
  <c r="I44" i="2"/>
  <c r="Q44" i="2" s="1"/>
  <c r="F35" i="2"/>
  <c r="N35" i="2" s="1"/>
  <c r="G35" i="2"/>
  <c r="O35" i="2" s="1"/>
  <c r="E35" i="2"/>
  <c r="M35" i="2" s="1"/>
  <c r="D35" i="2"/>
  <c r="L35" i="2" s="1"/>
  <c r="S35" i="2" s="1"/>
  <c r="L36" i="1" s="1"/>
  <c r="H35" i="2"/>
  <c r="P35" i="2" s="1"/>
  <c r="I35" i="2"/>
  <c r="Q35" i="2" s="1"/>
  <c r="F34" i="2"/>
  <c r="N34" i="2" s="1"/>
  <c r="G34" i="2"/>
  <c r="O34" i="2" s="1"/>
  <c r="E34" i="2"/>
  <c r="M34" i="2" s="1"/>
  <c r="D34" i="2"/>
  <c r="L34" i="2" s="1"/>
  <c r="S34" i="2" s="1"/>
  <c r="L35" i="1" s="1"/>
  <c r="H34" i="2"/>
  <c r="P34" i="2" s="1"/>
  <c r="I34" i="2"/>
  <c r="Q34" i="2" s="1"/>
  <c r="F33" i="2"/>
  <c r="N33" i="2" s="1"/>
  <c r="G33" i="2"/>
  <c r="O33" i="2" s="1"/>
  <c r="E33" i="2"/>
  <c r="M33" i="2" s="1"/>
  <c r="D33" i="2"/>
  <c r="L33" i="2" s="1"/>
  <c r="H33" i="2"/>
  <c r="P33" i="2" s="1"/>
  <c r="I33" i="2"/>
  <c r="Q33" i="2" s="1"/>
  <c r="F32" i="2"/>
  <c r="N32" i="2"/>
  <c r="G32" i="2"/>
  <c r="O32" i="2" s="1"/>
  <c r="E32" i="2"/>
  <c r="M32" i="2"/>
  <c r="D32" i="2"/>
  <c r="L32" i="2" s="1"/>
  <c r="H32" i="2"/>
  <c r="P32" i="2"/>
  <c r="I32" i="2"/>
  <c r="Q32" i="2" s="1"/>
  <c r="F31" i="2"/>
  <c r="N31" i="2" s="1"/>
  <c r="G31" i="2"/>
  <c r="O31" i="2"/>
  <c r="E31" i="2"/>
  <c r="M31" i="2" s="1"/>
  <c r="S31" i="2" s="1"/>
  <c r="L32" i="1" s="1"/>
  <c r="D31" i="2"/>
  <c r="L31" i="2"/>
  <c r="H31" i="2"/>
  <c r="P31" i="2" s="1"/>
  <c r="I31" i="2"/>
  <c r="Q31" i="2"/>
  <c r="F30" i="2"/>
  <c r="N30" i="2"/>
  <c r="H30" i="2"/>
  <c r="P30" i="2" s="1"/>
  <c r="G30" i="2"/>
  <c r="O30" i="2"/>
  <c r="E30" i="2"/>
  <c r="M30" i="2" s="1"/>
  <c r="D30" i="2"/>
  <c r="L30" i="2"/>
  <c r="I30" i="2"/>
  <c r="Q30" i="2" s="1"/>
  <c r="E27" i="2"/>
  <c r="M27" i="2" s="1"/>
  <c r="F27" i="2"/>
  <c r="N27" i="2"/>
  <c r="D27" i="2"/>
  <c r="L27" i="2" s="1"/>
  <c r="G27" i="2"/>
  <c r="O27" i="2"/>
  <c r="H27" i="2"/>
  <c r="P27" i="2" s="1"/>
  <c r="I27" i="2"/>
  <c r="Q27" i="2"/>
  <c r="E26" i="2"/>
  <c r="M26" i="2"/>
  <c r="F26" i="2"/>
  <c r="N26" i="2" s="1"/>
  <c r="D26" i="2"/>
  <c r="L26" i="2"/>
  <c r="G26" i="2"/>
  <c r="O26" i="2" s="1"/>
  <c r="H26" i="2"/>
  <c r="P26" i="2"/>
  <c r="I26" i="2"/>
  <c r="Q26" i="2" s="1"/>
  <c r="E25" i="2"/>
  <c r="M25" i="2" s="1"/>
  <c r="F25" i="2"/>
  <c r="N25" i="2"/>
  <c r="D25" i="2"/>
  <c r="L25" i="2" s="1"/>
  <c r="S25" i="2" s="1"/>
  <c r="L25" i="1" s="1"/>
  <c r="G25" i="2"/>
  <c r="O25" i="2"/>
  <c r="H25" i="2"/>
  <c r="P25" i="2" s="1"/>
  <c r="I25" i="2"/>
  <c r="Q25" i="2"/>
  <c r="F24" i="2"/>
  <c r="N24" i="2"/>
  <c r="E24" i="2"/>
  <c r="M24" i="2" s="1"/>
  <c r="D24" i="2"/>
  <c r="L24" i="2"/>
  <c r="G24" i="2"/>
  <c r="O24" i="2" s="1"/>
  <c r="H24" i="2"/>
  <c r="P24" i="2"/>
  <c r="I24" i="2"/>
  <c r="Q24" i="2" s="1"/>
  <c r="E23" i="2"/>
  <c r="M23" i="2" s="1"/>
  <c r="F23" i="2"/>
  <c r="N23" i="2"/>
  <c r="D23" i="2"/>
  <c r="L23" i="2" s="1"/>
  <c r="G23" i="2"/>
  <c r="O23" i="2"/>
  <c r="H23" i="2"/>
  <c r="P23" i="2" s="1"/>
  <c r="I23" i="2"/>
  <c r="Q23" i="2"/>
  <c r="F13" i="2"/>
  <c r="N13" i="2"/>
  <c r="D13" i="2"/>
  <c r="L13" i="2" s="1"/>
  <c r="E13" i="2"/>
  <c r="M13" i="2"/>
  <c r="G13" i="2"/>
  <c r="O13" i="2" s="1"/>
  <c r="H13" i="2"/>
  <c r="P13" i="2"/>
  <c r="I13" i="2"/>
  <c r="Q13" i="2" s="1"/>
  <c r="F14" i="2"/>
  <c r="N14" i="2"/>
  <c r="D14" i="2"/>
  <c r="L14" i="2"/>
  <c r="E14" i="2"/>
  <c r="M14" i="2"/>
  <c r="S14" i="2" s="1"/>
  <c r="L14" i="1" s="1"/>
  <c r="G14" i="2"/>
  <c r="O14" i="2"/>
  <c r="H14" i="2"/>
  <c r="P14" i="2"/>
  <c r="I14" i="2"/>
  <c r="Q14" i="2"/>
  <c r="F15" i="2"/>
  <c r="N15" i="2" s="1"/>
  <c r="D15" i="2"/>
  <c r="L15" i="2"/>
  <c r="E15" i="2"/>
  <c r="M15" i="2" s="1"/>
  <c r="S15" i="2" s="1"/>
  <c r="L15" i="1" s="1"/>
  <c r="G15" i="2"/>
  <c r="O15" i="2"/>
  <c r="H15" i="2"/>
  <c r="P15" i="2" s="1"/>
  <c r="I15" i="2"/>
  <c r="Q15" i="2"/>
  <c r="F16" i="2"/>
  <c r="N16" i="2" s="1"/>
  <c r="D16" i="2"/>
  <c r="L16" i="2"/>
  <c r="E16" i="2"/>
  <c r="M16" i="2" s="1"/>
  <c r="G16" i="2"/>
  <c r="O16" i="2"/>
  <c r="H16" i="2"/>
  <c r="P16" i="2" s="1"/>
  <c r="I16" i="2"/>
  <c r="Q16" i="2"/>
  <c r="F17" i="2"/>
  <c r="N17" i="2"/>
  <c r="D17" i="2"/>
  <c r="L17" i="2" s="1"/>
  <c r="E17" i="2"/>
  <c r="M17" i="2"/>
  <c r="G17" i="2"/>
  <c r="O17" i="2" s="1"/>
  <c r="H17" i="2"/>
  <c r="P17" i="2"/>
  <c r="I17" i="2"/>
  <c r="Q17" i="2" s="1"/>
  <c r="F18" i="2"/>
  <c r="N18" i="2"/>
  <c r="D18" i="2"/>
  <c r="L18" i="2"/>
  <c r="E18" i="2"/>
  <c r="M18" i="2"/>
  <c r="G18" i="2"/>
  <c r="O18" i="2"/>
  <c r="H18" i="2"/>
  <c r="P18" i="2"/>
  <c r="I18" i="2"/>
  <c r="Q18" i="2" s="1"/>
  <c r="F19" i="2"/>
  <c r="N19" i="2" s="1"/>
  <c r="D19" i="2"/>
  <c r="L19" i="2"/>
  <c r="E19" i="2"/>
  <c r="M19" i="2" s="1"/>
  <c r="G19" i="2"/>
  <c r="O19" i="2"/>
  <c r="H19" i="2"/>
  <c r="P19" i="2" s="1"/>
  <c r="I19" i="2"/>
  <c r="Q19" i="2"/>
  <c r="L9" i="1"/>
  <c r="L7" i="1"/>
  <c r="L5" i="1"/>
  <c r="S52" i="6" l="1"/>
  <c r="S6" i="8"/>
  <c r="S26" i="2"/>
  <c r="L26" i="1" s="1"/>
  <c r="S19" i="2"/>
  <c r="L19" i="1" s="1"/>
  <c r="S13" i="2"/>
  <c r="S23" i="2"/>
  <c r="S24" i="2"/>
  <c r="L24" i="1" s="1"/>
  <c r="S27" i="2"/>
  <c r="L27" i="1" s="1"/>
  <c r="S33" i="2"/>
  <c r="L34" i="1" s="1"/>
  <c r="L45" i="1"/>
  <c r="S16" i="2"/>
  <c r="L16" i="1" s="1"/>
  <c r="S18" i="2"/>
  <c r="L18" i="1" s="1"/>
  <c r="S17" i="2"/>
  <c r="L17" i="1" s="1"/>
  <c r="S30" i="2"/>
  <c r="S32" i="2"/>
  <c r="L33" i="1" s="1"/>
  <c r="S64" i="2"/>
  <c r="S79" i="2"/>
  <c r="L80" i="1" s="1"/>
  <c r="S8" i="2"/>
  <c r="L8" i="1" s="1"/>
  <c r="S23" i="6"/>
  <c r="S42" i="6"/>
  <c r="S60" i="6"/>
  <c r="S15" i="6"/>
  <c r="S17" i="6"/>
  <c r="S35" i="6"/>
  <c r="S36" i="6"/>
  <c r="S38" i="6"/>
  <c r="S39" i="6"/>
  <c r="S40" i="6"/>
  <c r="S41" i="6"/>
  <c r="S47" i="6"/>
  <c r="S48" i="2"/>
  <c r="L49" i="1" s="1"/>
  <c r="S50" i="2"/>
  <c r="L51" i="1" s="1"/>
  <c r="S55" i="2"/>
  <c r="L56" i="1" s="1"/>
  <c r="S57" i="2"/>
  <c r="L58" i="1" s="1"/>
  <c r="S59" i="2"/>
  <c r="L60" i="1" s="1"/>
  <c r="S66" i="2"/>
  <c r="L67" i="1" s="1"/>
  <c r="S68" i="2"/>
  <c r="L69" i="1" s="1"/>
  <c r="S70" i="2"/>
  <c r="L71" i="1" s="1"/>
  <c r="S75" i="2"/>
  <c r="L76" i="1" s="1"/>
  <c r="S77" i="2"/>
  <c r="L78" i="1" s="1"/>
  <c r="S84" i="2"/>
  <c r="L85" i="1" s="1"/>
  <c r="S4" i="2"/>
  <c r="S4" i="6"/>
  <c r="S27" i="6"/>
  <c r="S21" i="6"/>
  <c r="U86" i="2"/>
  <c r="N84" i="1" s="1"/>
  <c r="S6" i="2"/>
  <c r="L6" i="1" s="1"/>
  <c r="S39" i="2"/>
  <c r="S19" i="6"/>
  <c r="S16" i="6"/>
  <c r="S22" i="6"/>
  <c r="S31" i="6"/>
  <c r="S6" i="6"/>
  <c r="S37" i="6"/>
  <c r="S46" i="6"/>
  <c r="S48" i="6"/>
  <c r="S59" i="6"/>
  <c r="S95" i="6"/>
  <c r="S65" i="8"/>
  <c r="L66" i="7" s="1"/>
  <c r="AA58" i="7"/>
  <c r="S68" i="6"/>
  <c r="L4" i="7"/>
  <c r="U12" i="8"/>
  <c r="S53" i="6"/>
  <c r="S55" i="6"/>
  <c r="S66" i="6"/>
  <c r="S99" i="6"/>
  <c r="S20" i="9"/>
  <c r="X20" i="7" s="1"/>
  <c r="X4" i="7"/>
  <c r="L6" i="7"/>
  <c r="AA19" i="7"/>
  <c r="S29" i="8"/>
  <c r="L29" i="7" s="1"/>
  <c r="AD31" i="7"/>
  <c r="AA31" i="7"/>
  <c r="X47" i="7"/>
  <c r="U49" i="9"/>
  <c r="S57" i="6"/>
  <c r="S64" i="6"/>
  <c r="S75" i="6"/>
  <c r="S93" i="6"/>
  <c r="S94" i="6"/>
  <c r="AD7" i="7"/>
  <c r="AA7" i="7"/>
  <c r="AD10" i="7"/>
  <c r="AA10" i="7"/>
  <c r="X27" i="7"/>
  <c r="AD83" i="7"/>
  <c r="S7" i="9"/>
  <c r="X7" i="7" s="1"/>
  <c r="S15" i="9"/>
  <c r="S15" i="8"/>
  <c r="S23" i="8"/>
  <c r="L23" i="7" s="1"/>
  <c r="S39" i="8"/>
  <c r="L40" i="7" s="1"/>
  <c r="S57" i="9"/>
  <c r="X58" i="7" s="1"/>
  <c r="AD58" i="7" s="1"/>
  <c r="S66" i="8"/>
  <c r="L67" i="7" s="1"/>
  <c r="S68" i="8"/>
  <c r="L69" i="7" s="1"/>
  <c r="S75" i="9"/>
  <c r="S76" i="8"/>
  <c r="L77" i="7" s="1"/>
  <c r="S88" i="8"/>
  <c r="L89" i="7" s="1"/>
  <c r="S91" i="8"/>
  <c r="L92" i="7" s="1"/>
  <c r="S69" i="8"/>
  <c r="L70" i="7" s="1"/>
  <c r="AA55" i="7"/>
  <c r="S22" i="8"/>
  <c r="L22" i="7" s="1"/>
  <c r="S23" i="9"/>
  <c r="X23" i="7" s="1"/>
  <c r="S29" i="9"/>
  <c r="X29" i="7" s="1"/>
  <c r="S30" i="8"/>
  <c r="L30" i="7" s="1"/>
  <c r="S38" i="9"/>
  <c r="X39" i="7" s="1"/>
  <c r="S38" i="8"/>
  <c r="L39" i="7" s="1"/>
  <c r="S42" i="8"/>
  <c r="L43" i="7" s="1"/>
  <c r="S66" i="9"/>
  <c r="X67" i="7" s="1"/>
  <c r="S68" i="9"/>
  <c r="X69" i="7" s="1"/>
  <c r="S81" i="8"/>
  <c r="L82" i="7" s="1"/>
  <c r="S82" i="9"/>
  <c r="X83" i="7" s="1"/>
  <c r="AA83" i="7" s="1"/>
  <c r="S89" i="8"/>
  <c r="L90" i="7" s="1"/>
  <c r="S101" i="9"/>
  <c r="X102" i="7" s="1"/>
  <c r="L18" i="7"/>
  <c r="S17" i="8"/>
  <c r="L17" i="7" s="1"/>
  <c r="S18" i="9"/>
  <c r="S21" i="9"/>
  <c r="X21" i="7" s="1"/>
  <c r="S21" i="8"/>
  <c r="L21" i="7" s="1"/>
  <c r="S27" i="8"/>
  <c r="S28" i="9"/>
  <c r="X28" i="7" s="1"/>
  <c r="S28" i="8"/>
  <c r="L28" i="7" s="1"/>
  <c r="S35" i="8"/>
  <c r="S40" i="8"/>
  <c r="L41" i="7" s="1"/>
  <c r="S46" i="8"/>
  <c r="S53" i="9"/>
  <c r="X54" i="7" s="1"/>
  <c r="S55" i="8"/>
  <c r="L56" i="7" s="1"/>
  <c r="S60" i="9"/>
  <c r="X61" i="7" s="1"/>
  <c r="S100" i="9"/>
  <c r="W4" i="9"/>
  <c r="S5" i="8"/>
  <c r="L5" i="7" s="1"/>
  <c r="S16" i="9"/>
  <c r="X16" i="7" s="1"/>
  <c r="S16" i="8"/>
  <c r="L16" i="7" s="1"/>
  <c r="S17" i="9"/>
  <c r="X17" i="7" s="1"/>
  <c r="S19" i="9"/>
  <c r="X19" i="7" s="1"/>
  <c r="AD19" i="7" s="1"/>
  <c r="S36" i="8"/>
  <c r="L37" i="7" s="1"/>
  <c r="S41" i="9"/>
  <c r="X42" i="7" s="1"/>
  <c r="S48" i="8"/>
  <c r="L49" i="7" s="1"/>
  <c r="S52" i="9"/>
  <c r="S55" i="9"/>
  <c r="X56" i="7" s="1"/>
  <c r="S58" i="8"/>
  <c r="L59" i="7" s="1"/>
  <c r="AD93" i="7"/>
  <c r="S32" i="9"/>
  <c r="X32" i="7" s="1"/>
  <c r="S32" i="8"/>
  <c r="L32" i="7" s="1"/>
  <c r="S42" i="9"/>
  <c r="X43" i="7" s="1"/>
  <c r="S48" i="9"/>
  <c r="X49" i="7" s="1"/>
  <c r="S53" i="8"/>
  <c r="L54" i="7" s="1"/>
  <c r="S56" i="9"/>
  <c r="X57" i="7" s="1"/>
  <c r="S64" i="9"/>
  <c r="S65" i="9"/>
  <c r="X66" i="7" s="1"/>
  <c r="S77" i="8"/>
  <c r="L78" i="7" s="1"/>
  <c r="S78" i="8"/>
  <c r="L79" i="7" s="1"/>
  <c r="S83" i="8"/>
  <c r="L84" i="7" s="1"/>
  <c r="S90" i="8"/>
  <c r="L91" i="7" s="1"/>
  <c r="S91" i="9"/>
  <c r="X92" i="7" s="1"/>
  <c r="S92" i="9"/>
  <c r="X93" i="7" s="1"/>
  <c r="AA93" i="7" s="1"/>
  <c r="S11" i="8"/>
  <c r="L11" i="7" s="1"/>
  <c r="S70" i="8"/>
  <c r="L71" i="7" s="1"/>
  <c r="S75" i="8"/>
  <c r="S77" i="9"/>
  <c r="X78" i="7" s="1"/>
  <c r="S80" i="8"/>
  <c r="L81" i="7" s="1"/>
  <c r="S83" i="9"/>
  <c r="X84" i="7" s="1"/>
  <c r="S87" i="8"/>
  <c r="S93" i="9"/>
  <c r="X94" i="7" s="1"/>
  <c r="AA94" i="7" s="1"/>
  <c r="S102" i="9"/>
  <c r="X103" i="7" s="1"/>
  <c r="AA103" i="7" s="1"/>
  <c r="AD103" i="7"/>
  <c r="S95" i="8"/>
  <c r="L96" i="7" s="1"/>
  <c r="S101" i="8"/>
  <c r="L102" i="7" s="1"/>
  <c r="AO4" i="7"/>
  <c r="S8" i="9"/>
  <c r="X8" i="7" s="1"/>
  <c r="S20" i="8"/>
  <c r="L20" i="7" s="1"/>
  <c r="S22" i="9"/>
  <c r="X22" i="7" s="1"/>
  <c r="S35" i="9"/>
  <c r="S37" i="8"/>
  <c r="L38" i="7" s="1"/>
  <c r="S39" i="9"/>
  <c r="X40" i="7" s="1"/>
  <c r="S41" i="8"/>
  <c r="L42" i="7" s="1"/>
  <c r="S47" i="9"/>
  <c r="X48" i="7" s="1"/>
  <c r="S47" i="8"/>
  <c r="L48" i="7" s="1"/>
  <c r="S58" i="9"/>
  <c r="X59" i="7" s="1"/>
  <c r="S59" i="8"/>
  <c r="L60" i="7" s="1"/>
  <c r="S70" i="9"/>
  <c r="X71" i="7" s="1"/>
  <c r="S71" i="9"/>
  <c r="X72" i="7" s="1"/>
  <c r="S71" i="8"/>
  <c r="L72" i="7" s="1"/>
  <c r="S80" i="9"/>
  <c r="X81" i="7" s="1"/>
  <c r="S89" i="9"/>
  <c r="S90" i="9"/>
  <c r="X91" i="7" s="1"/>
  <c r="S94" i="8"/>
  <c r="L95" i="7" s="1"/>
  <c r="S95" i="9"/>
  <c r="X96" i="7" s="1"/>
  <c r="S99" i="8"/>
  <c r="S103" i="8"/>
  <c r="L104" i="7" s="1"/>
  <c r="S52" i="8"/>
  <c r="S56" i="8"/>
  <c r="L57" i="7" s="1"/>
  <c r="S59" i="9"/>
  <c r="X60" i="7" s="1"/>
  <c r="S60" i="8"/>
  <c r="L61" i="7" s="1"/>
  <c r="S64" i="8"/>
  <c r="S67" i="9"/>
  <c r="X68" i="7" s="1"/>
  <c r="S67" i="8"/>
  <c r="L68" i="7" s="1"/>
  <c r="S78" i="9"/>
  <c r="X79" i="7" s="1"/>
  <c r="S79" i="9"/>
  <c r="X80" i="7" s="1"/>
  <c r="AA80" i="7" s="1"/>
  <c r="S94" i="9"/>
  <c r="X95" i="7" s="1"/>
  <c r="S103" i="9"/>
  <c r="X104" i="7" s="1"/>
  <c r="S9" i="9"/>
  <c r="X9" i="7" s="1"/>
  <c r="AA9" i="7" s="1"/>
  <c r="S11" i="9"/>
  <c r="X11" i="7" s="1"/>
  <c r="L65" i="7" l="1"/>
  <c r="U72" i="8"/>
  <c r="AD95" i="7"/>
  <c r="AA95" i="7"/>
  <c r="AD96" i="7"/>
  <c r="AA96" i="7"/>
  <c r="AD54" i="7"/>
  <c r="AA54" i="7"/>
  <c r="AA49" i="7"/>
  <c r="AD49" i="7"/>
  <c r="AA56" i="7"/>
  <c r="AD56" i="7"/>
  <c r="L36" i="7"/>
  <c r="U43" i="8"/>
  <c r="AA18" i="7"/>
  <c r="AD39" i="7"/>
  <c r="AA39" i="7"/>
  <c r="AD69" i="7"/>
  <c r="AA69" i="7"/>
  <c r="W4" i="8"/>
  <c r="AA66" i="7"/>
  <c r="AD66" i="7"/>
  <c r="AD91" i="7"/>
  <c r="AA91" i="7"/>
  <c r="AD9" i="7"/>
  <c r="AD16" i="7"/>
  <c r="AA16" i="7"/>
  <c r="AD22" i="7"/>
  <c r="AA22" i="7"/>
  <c r="U33" i="9"/>
  <c r="U12" i="9"/>
  <c r="AA4" i="7"/>
  <c r="AD4" i="7"/>
  <c r="U10" i="2"/>
  <c r="N4" i="1" s="1"/>
  <c r="L4" i="1"/>
  <c r="U24" i="6"/>
  <c r="U61" i="2"/>
  <c r="N55" i="1" s="1"/>
  <c r="U20" i="2"/>
  <c r="N13" i="1" s="1"/>
  <c r="L13" i="1"/>
  <c r="L53" i="7"/>
  <c r="U61" i="8"/>
  <c r="L88" i="7"/>
  <c r="U96" i="8"/>
  <c r="AD78" i="7"/>
  <c r="AA78" i="7"/>
  <c r="AD21" i="7"/>
  <c r="AA21" i="7"/>
  <c r="AD23" i="7"/>
  <c r="AA23" i="7"/>
  <c r="U96" i="6"/>
  <c r="U49" i="6"/>
  <c r="W5" i="6"/>
  <c r="X5" i="6" s="1"/>
  <c r="U12" i="6"/>
  <c r="U80" i="2"/>
  <c r="N75" i="1" s="1"/>
  <c r="L23" i="1"/>
  <c r="U28" i="2"/>
  <c r="N23" i="1" s="1"/>
  <c r="AD61" i="7"/>
  <c r="AA61" i="7"/>
  <c r="AD38" i="7"/>
  <c r="AA38" i="7"/>
  <c r="AD67" i="7"/>
  <c r="AA67" i="7"/>
  <c r="U84" i="6"/>
  <c r="AD68" i="7"/>
  <c r="AA68" i="7"/>
  <c r="L100" i="7"/>
  <c r="U104" i="8"/>
  <c r="X90" i="7"/>
  <c r="AD90" i="7" s="1"/>
  <c r="U96" i="9"/>
  <c r="X36" i="7"/>
  <c r="U43" i="9"/>
  <c r="AD81" i="7"/>
  <c r="AA81" i="7"/>
  <c r="AD11" i="7"/>
  <c r="AA11" i="7"/>
  <c r="AD84" i="7"/>
  <c r="AA84" i="7"/>
  <c r="X65" i="7"/>
  <c r="U72" i="9"/>
  <c r="AD94" i="7"/>
  <c r="AD37" i="7"/>
  <c r="AA37" i="7"/>
  <c r="X101" i="7"/>
  <c r="U104" i="9"/>
  <c r="L47" i="7"/>
  <c r="U49" i="8"/>
  <c r="W5" i="9"/>
  <c r="X5" i="9" s="1"/>
  <c r="X18" i="7"/>
  <c r="AD18" i="7" s="1"/>
  <c r="AA90" i="7"/>
  <c r="AD30" i="7"/>
  <c r="AA30" i="7"/>
  <c r="AD77" i="7"/>
  <c r="AA77" i="7"/>
  <c r="X15" i="7"/>
  <c r="U24" i="9"/>
  <c r="U72" i="6"/>
  <c r="W4" i="6"/>
  <c r="U61" i="6"/>
  <c r="AA72" i="7"/>
  <c r="AD72" i="7"/>
  <c r="AD20" i="7"/>
  <c r="AA20" i="7"/>
  <c r="L76" i="7"/>
  <c r="U84" i="8"/>
  <c r="X4" i="9"/>
  <c r="AD82" i="7"/>
  <c r="AA82" i="7"/>
  <c r="AD92" i="7"/>
  <c r="AA92" i="7"/>
  <c r="AD29" i="7"/>
  <c r="AA29" i="7"/>
  <c r="U104" i="6"/>
  <c r="AD80" i="7"/>
  <c r="AA104" i="7"/>
  <c r="AD104" i="7"/>
  <c r="AD48" i="7"/>
  <c r="AA48" i="7"/>
  <c r="AA8" i="7"/>
  <c r="AD8" i="7"/>
  <c r="AA71" i="7"/>
  <c r="AD71" i="7"/>
  <c r="AD59" i="7"/>
  <c r="AA59" i="7"/>
  <c r="AD28" i="7"/>
  <c r="AA28" i="7"/>
  <c r="AD89" i="7"/>
  <c r="AA89" i="7"/>
  <c r="L15" i="7"/>
  <c r="U24" i="8"/>
  <c r="AD57" i="7"/>
  <c r="AA57" i="7"/>
  <c r="AD60" i="7"/>
  <c r="AA60" i="7"/>
  <c r="AD42" i="7"/>
  <c r="AA42" i="7"/>
  <c r="AD102" i="7"/>
  <c r="AA102" i="7"/>
  <c r="AD79" i="7"/>
  <c r="AA79" i="7"/>
  <c r="AD32" i="7"/>
  <c r="AA32" i="7"/>
  <c r="U61" i="9"/>
  <c r="X53" i="7"/>
  <c r="AD5" i="7"/>
  <c r="AA5" i="7"/>
  <c r="AD41" i="7"/>
  <c r="AA41" i="7"/>
  <c r="L27" i="7"/>
  <c r="U33" i="8"/>
  <c r="AD17" i="7"/>
  <c r="AA17" i="7"/>
  <c r="AD43" i="7"/>
  <c r="AA43" i="7"/>
  <c r="AD70" i="7"/>
  <c r="AA70" i="7"/>
  <c r="X76" i="7"/>
  <c r="U84" i="9"/>
  <c r="AD40" i="7"/>
  <c r="AA40" i="7"/>
  <c r="AD6" i="7"/>
  <c r="AA6" i="7"/>
  <c r="W5" i="8"/>
  <c r="X5" i="8" s="1"/>
  <c r="L40" i="1"/>
  <c r="U41" i="2"/>
  <c r="N40" i="1" s="1"/>
  <c r="U33" i="6"/>
  <c r="U43" i="6"/>
  <c r="L65" i="1"/>
  <c r="U71" i="2"/>
  <c r="N65" i="1" s="1"/>
  <c r="L31" i="1"/>
  <c r="U36" i="2"/>
  <c r="N31" i="1" s="1"/>
  <c r="U51" i="2"/>
  <c r="N45" i="1" s="1"/>
  <c r="AD88" i="7" l="1"/>
  <c r="AA88" i="7"/>
  <c r="AD27" i="7"/>
  <c r="AA27" i="7"/>
  <c r="AD15" i="7"/>
  <c r="AA15" i="7"/>
  <c r="W7" i="9"/>
  <c r="X7" i="9" s="1"/>
  <c r="AD47" i="7"/>
  <c r="AA47" i="7"/>
  <c r="R4" i="1"/>
  <c r="U4" i="1" s="1"/>
  <c r="AD53" i="7"/>
  <c r="AA53" i="7"/>
  <c r="AD76" i="7"/>
  <c r="AA76" i="7"/>
  <c r="AD100" i="7"/>
  <c r="AA100" i="7"/>
  <c r="W7" i="6"/>
  <c r="X7" i="6" s="1"/>
  <c r="X4" i="6"/>
  <c r="AA101" i="7"/>
  <c r="AD101" i="7"/>
  <c r="X4" i="8"/>
  <c r="W7" i="8"/>
  <c r="X7" i="8" s="1"/>
  <c r="AD36" i="7"/>
  <c r="AA36" i="7"/>
  <c r="AD65" i="7"/>
  <c r="AA65" i="7"/>
</calcChain>
</file>

<file path=xl/sharedStrings.xml><?xml version="1.0" encoding="utf-8"?>
<sst xmlns="http://schemas.openxmlformats.org/spreadsheetml/2006/main" count="361" uniqueCount="58">
  <si>
    <t>Staff</t>
  </si>
  <si>
    <t>Rights</t>
  </si>
  <si>
    <t>RESULT</t>
  </si>
  <si>
    <t>LEVEL</t>
  </si>
  <si>
    <t>Continuous Improvement</t>
  </si>
  <si>
    <t>Result orientation</t>
  </si>
  <si>
    <t>Comprehensiveness</t>
  </si>
  <si>
    <t>Person centred approach</t>
  </si>
  <si>
    <t>Participation</t>
  </si>
  <si>
    <t>Partnership</t>
  </si>
  <si>
    <t>Ethics</t>
  </si>
  <si>
    <t>Leadership</t>
  </si>
  <si>
    <t>RESULTS</t>
  </si>
  <si>
    <t>Score</t>
  </si>
  <si>
    <t>TOTAL</t>
  </si>
  <si>
    <t>V</t>
  </si>
  <si>
    <t>EQUASS assurance</t>
  </si>
  <si>
    <t>Committed to EQUASS</t>
  </si>
  <si>
    <t>No certifcation</t>
  </si>
  <si>
    <t>Stairway to Excellence</t>
  </si>
  <si>
    <t>STAGE</t>
  </si>
  <si>
    <t>CRITERIA</t>
  </si>
  <si>
    <t>Person Centred Approach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</si>
  <si>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</si>
  <si>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</si>
  <si>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</si>
  <si>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</si>
  <si>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</si>
  <si>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</si>
  <si>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</si>
  <si>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</si>
  <si>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</si>
  <si>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</si>
  <si>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</si>
  <si>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</si>
  <si>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</si>
  <si>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</si>
  <si>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</si>
  <si>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</si>
  <si>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</si>
  <si>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O</t>
  </si>
  <si>
    <t>Additional results</t>
  </si>
  <si>
    <t>Assurance results</t>
  </si>
  <si>
    <t>Total</t>
  </si>
  <si>
    <t>AUDITOR 1</t>
  </si>
  <si>
    <t>AUDITOR 2</t>
  </si>
  <si>
    <t>Avarage</t>
  </si>
  <si>
    <t>CONSENSUS SCORES</t>
  </si>
  <si>
    <t>LEADERSHIP</t>
  </si>
  <si>
    <t>RIGHTS</t>
  </si>
  <si>
    <t>STAFF</t>
  </si>
  <si>
    <t>ETHICS</t>
  </si>
  <si>
    <t>PARTNERSHIP</t>
  </si>
  <si>
    <t>PERSON CENTRED APPROACH</t>
  </si>
  <si>
    <t>COMPREHENISVNESS</t>
  </si>
  <si>
    <t>RESULT ORIENTATION</t>
  </si>
  <si>
    <t>CONTINUOUS IMPROVEMENT</t>
  </si>
  <si>
    <t>Valid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</si>
</sst>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scheme val="minor"/>
    </font>
    <font>
      <sz val="12"/>
      <color theme="0"/>
      <name val="Calibri"/>
      <family val="2"/>
      <scheme val="minor"/>
    </font>
    <font>
      <sz val="16"/>
      <color theme="1"/>
      <name val="Calibri"/>
      <scheme val="minor"/>
    </font>
    <font>
      <sz val="48"/>
      <color theme="0"/>
      <name val="Calibri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scheme val="minor"/>
    </font>
    <font>
      <sz val="16"/>
      <name val="Calibri"/>
      <scheme val="minor"/>
    </font>
    <font>
      <sz val="16"/>
      <color rgb="FFFF0000"/>
      <name val="Calibri"/>
      <scheme val="minor"/>
    </font>
    <font>
      <sz val="14"/>
      <color theme="1"/>
      <name val="Calibri"/>
      <scheme val="minor"/>
    </font>
    <font>
      <sz val="14"/>
      <color rgb="FFFF0000"/>
      <name val="Calibri"/>
      <scheme val="minor"/>
    </font>
    <font>
      <sz val="14"/>
      <name val="Calibri"/>
      <scheme val="minor"/>
    </font>
    <font>
      <b/>
      <sz val="12"/>
      <color theme="1"/>
      <name val="Calibri"/>
      <family val="2"/>
      <charset val="134"/>
      <scheme val="minor"/>
    </font>
    <font>
      <sz val="20"/>
      <color theme="1"/>
      <name val="Calibri"/>
      <scheme val="minor"/>
    </font>
    <font>
      <b/>
      <sz val="18"/>
      <color theme="1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92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0" xfId="0" applyAlignment="1">
      <alignment horizontal="right" vertical="top"/>
    </xf>
    <xf numFmtId="0" fontId="0" fillId="5" borderId="0" xfId="0" applyFill="1" applyAlignment="1">
      <alignment horizontal="righ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0" fillId="0" borderId="2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0" xfId="0" applyBorder="1" applyProtection="1">
      <protection hidden="1"/>
    </xf>
    <xf numFmtId="0" fontId="0" fillId="5" borderId="0" xfId="0" applyFill="1" applyAlignment="1" applyProtection="1">
      <alignment horizontal="center" vertical="center"/>
      <protection hidden="1"/>
    </xf>
    <xf numFmtId="0" fontId="5" fillId="3" borderId="0" xfId="0" applyFont="1" applyFill="1" applyProtection="1"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0" fillId="0" borderId="4" xfId="0" applyBorder="1" applyProtection="1"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0" fillId="0" borderId="5" xfId="0" applyBorder="1" applyProtection="1">
      <protection hidden="1"/>
    </xf>
    <xf numFmtId="0" fontId="0" fillId="3" borderId="0" xfId="0" applyFill="1" applyProtection="1">
      <protection hidden="1"/>
    </xf>
    <xf numFmtId="0" fontId="0" fillId="4" borderId="0" xfId="0" applyFill="1" applyBorder="1" applyProtection="1">
      <protection hidden="1"/>
    </xf>
    <xf numFmtId="0" fontId="0" fillId="8" borderId="0" xfId="0" applyFill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9" borderId="0" xfId="0" applyFill="1" applyBorder="1" applyProtection="1"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5" fillId="6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6" borderId="0" xfId="0" applyFill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vertical="center"/>
      <protection hidden="1"/>
    </xf>
    <xf numFmtId="0" fontId="5" fillId="0" borderId="9" xfId="0" applyFont="1" applyFill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3" borderId="0" xfId="0" applyFill="1" applyBorder="1" applyProtection="1">
      <protection hidden="1"/>
    </xf>
    <xf numFmtId="0" fontId="4" fillId="0" borderId="0" xfId="0" applyFont="1" applyProtection="1"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hidden="1"/>
    </xf>
    <xf numFmtId="0" fontId="16" fillId="0" borderId="1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 vertical="top"/>
    </xf>
    <xf numFmtId="0" fontId="10" fillId="5" borderId="0" xfId="0" applyFont="1" applyFill="1" applyAlignment="1">
      <alignment horizontal="left" vertical="top"/>
    </xf>
    <xf numFmtId="0" fontId="12" fillId="5" borderId="1" xfId="0" applyFont="1" applyFill="1" applyBorder="1" applyAlignment="1" applyProtection="1">
      <alignment horizontal="center" vertical="center"/>
      <protection locked="0"/>
    </xf>
    <xf numFmtId="0" fontId="12" fillId="5" borderId="10" xfId="0" applyFont="1" applyFill="1" applyBorder="1" applyAlignment="1" applyProtection="1">
      <alignment horizontal="center" vertical="center"/>
      <protection locked="0"/>
    </xf>
    <xf numFmtId="0" fontId="12" fillId="5" borderId="11" xfId="0" applyFont="1" applyFill="1" applyBorder="1" applyAlignment="1" applyProtection="1">
      <alignment horizontal="center" vertical="center"/>
      <protection locked="0"/>
    </xf>
    <xf numFmtId="164" fontId="11" fillId="0" borderId="0" xfId="303" applyFont="1" applyAlignment="1">
      <alignment horizontal="center" vertical="center"/>
    </xf>
    <xf numFmtId="164" fontId="0" fillId="0" borderId="0" xfId="303" applyFont="1"/>
    <xf numFmtId="0" fontId="0" fillId="2" borderId="0" xfId="0" applyFill="1"/>
    <xf numFmtId="0" fontId="0" fillId="2" borderId="0" xfId="0" applyFill="1" applyAlignment="1">
      <alignment horizontal="center" vertical="center"/>
    </xf>
    <xf numFmtId="2" fontId="0" fillId="0" borderId="0" xfId="0" applyNumberFormat="1"/>
    <xf numFmtId="0" fontId="0" fillId="10" borderId="0" xfId="0" applyFill="1" applyAlignment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  <protection locked="0"/>
    </xf>
    <xf numFmtId="164" fontId="7" fillId="0" borderId="1" xfId="303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0" fillId="0" borderId="0" xfId="0" applyBorder="1" applyAlignment="1" applyProtection="1">
      <alignment horizontal="center" vertical="center"/>
    </xf>
    <xf numFmtId="164" fontId="7" fillId="0" borderId="0" xfId="303" applyNumberFormat="1" applyFont="1" applyAlignment="1" applyProtection="1">
      <alignment horizontal="center" vertical="center"/>
    </xf>
    <xf numFmtId="164" fontId="0" fillId="0" borderId="0" xfId="303" applyFont="1" applyProtection="1"/>
    <xf numFmtId="0" fontId="5" fillId="0" borderId="6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0" xfId="0" applyBorder="1" applyProtection="1"/>
    <xf numFmtId="164" fontId="7" fillId="0" borderId="0" xfId="303" applyNumberFormat="1" applyFont="1" applyBorder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0" fontId="5" fillId="3" borderId="0" xfId="0" applyFont="1" applyFill="1" applyProtection="1"/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/>
    </xf>
    <xf numFmtId="2" fontId="12" fillId="0" borderId="0" xfId="0" applyNumberFormat="1" applyFont="1" applyFill="1" applyBorder="1" applyAlignment="1" applyProtection="1">
      <alignment vertical="center"/>
    </xf>
    <xf numFmtId="2" fontId="12" fillId="0" borderId="0" xfId="0" applyNumberFormat="1" applyFont="1" applyFill="1" applyBorder="1" applyAlignment="1" applyProtection="1">
      <alignment horizontal="right" vertical="center"/>
    </xf>
    <xf numFmtId="0" fontId="0" fillId="5" borderId="0" xfId="0" applyFill="1" applyBorder="1" applyAlignment="1" applyProtection="1">
      <alignment horizontal="center" vertical="center"/>
    </xf>
    <xf numFmtId="0" fontId="5" fillId="3" borderId="0" xfId="0" applyFont="1" applyFill="1" applyBorder="1" applyProtection="1"/>
    <xf numFmtId="0" fontId="0" fillId="3" borderId="0" xfId="0" applyFill="1" applyProtection="1"/>
    <xf numFmtId="0" fontId="0" fillId="3" borderId="0" xfId="0" applyFill="1" applyBorder="1" applyProtection="1"/>
    <xf numFmtId="0" fontId="0" fillId="6" borderId="0" xfId="0" applyFill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164" fontId="0" fillId="0" borderId="5" xfId="303" applyFont="1" applyBorder="1" applyProtection="1"/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164" fontId="0" fillId="0" borderId="5" xfId="303" applyFont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0" fillId="3" borderId="0" xfId="0" applyFill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0" borderId="6" xfId="0" applyBorder="1" applyProtection="1"/>
    <xf numFmtId="0" fontId="0" fillId="0" borderId="9" xfId="0" applyBorder="1" applyAlignment="1" applyProtection="1">
      <alignment horizontal="center" vertical="center"/>
    </xf>
    <xf numFmtId="0" fontId="0" fillId="0" borderId="9" xfId="0" applyBorder="1" applyProtection="1"/>
    <xf numFmtId="164" fontId="7" fillId="0" borderId="9" xfId="303" applyNumberFormat="1" applyFont="1" applyBorder="1" applyAlignment="1" applyProtection="1">
      <alignment horizontal="center" vertical="center"/>
    </xf>
    <xf numFmtId="164" fontId="0" fillId="0" borderId="7" xfId="303" applyFont="1" applyBorder="1" applyProtection="1"/>
    <xf numFmtId="0" fontId="19" fillId="0" borderId="12" xfId="0" applyFont="1" applyBorder="1" applyAlignment="1" applyProtection="1">
      <alignment horizontal="center" vertical="center"/>
    </xf>
    <xf numFmtId="0" fontId="0" fillId="0" borderId="13" xfId="0" applyBorder="1" applyProtection="1"/>
    <xf numFmtId="0" fontId="0" fillId="0" borderId="0" xfId="0" applyBorder="1" applyAlignment="1" applyProtection="1">
      <alignment vertical="center"/>
    </xf>
    <xf numFmtId="0" fontId="4" fillId="0" borderId="0" xfId="0" applyFont="1" applyAlignment="1">
      <alignment horizontal="center" vertical="center"/>
    </xf>
    <xf numFmtId="0" fontId="13" fillId="11" borderId="11" xfId="0" applyFont="1" applyFill="1" applyBorder="1" applyAlignment="1" applyProtection="1">
      <alignment horizontal="center" vertical="center"/>
      <protection locked="0"/>
    </xf>
    <xf numFmtId="0" fontId="13" fillId="11" borderId="1" xfId="0" applyFont="1" applyFill="1" applyBorder="1" applyAlignment="1" applyProtection="1">
      <alignment horizontal="center" vertical="center"/>
      <protection locked="0"/>
    </xf>
    <xf numFmtId="0" fontId="13" fillId="11" borderId="10" xfId="0" applyFont="1" applyFill="1" applyBorder="1" applyAlignment="1" applyProtection="1">
      <alignment horizontal="center" vertical="center"/>
      <protection locked="0"/>
    </xf>
    <xf numFmtId="0" fontId="5" fillId="11" borderId="1" xfId="0" applyFont="1" applyFill="1" applyBorder="1" applyAlignment="1" applyProtection="1">
      <alignment horizontal="center" vertical="center"/>
      <protection locked="0"/>
    </xf>
    <xf numFmtId="0" fontId="12" fillId="11" borderId="11" xfId="0" applyFont="1" applyFill="1" applyBorder="1" applyAlignment="1" applyProtection="1">
      <alignment horizontal="center" vertical="center"/>
      <protection locked="0"/>
    </xf>
    <xf numFmtId="0" fontId="12" fillId="11" borderId="1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</xf>
    <xf numFmtId="0" fontId="5" fillId="5" borderId="9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5" fillId="5" borderId="9" xfId="0" applyFont="1" applyFill="1" applyBorder="1" applyAlignment="1" applyProtection="1">
      <alignment vertical="center"/>
    </xf>
    <xf numFmtId="0" fontId="5" fillId="5" borderId="7" xfId="0" applyFont="1" applyFill="1" applyBorder="1" applyAlignment="1" applyProtection="1">
      <alignment vertical="center"/>
    </xf>
    <xf numFmtId="0" fontId="5" fillId="5" borderId="0" xfId="0" applyFont="1" applyFill="1" applyBorder="1" applyAlignment="1" applyProtection="1">
      <alignment horizontal="center" vertical="center"/>
    </xf>
    <xf numFmtId="0" fontId="17" fillId="0" borderId="0" xfId="0" applyFont="1" applyProtection="1"/>
    <xf numFmtId="2" fontId="14" fillId="5" borderId="2" xfId="0" applyNumberFormat="1" applyFont="1" applyFill="1" applyBorder="1" applyAlignment="1" applyProtection="1">
      <alignment horizontal="center" vertical="center"/>
      <protection hidden="1"/>
    </xf>
    <xf numFmtId="2" fontId="14" fillId="5" borderId="3" xfId="0" applyNumberFormat="1" applyFont="1" applyFill="1" applyBorder="1" applyAlignment="1" applyProtection="1">
      <alignment horizontal="center" vertical="center"/>
      <protection hidden="1"/>
    </xf>
    <xf numFmtId="2" fontId="14" fillId="5" borderId="4" xfId="0" applyNumberFormat="1" applyFont="1" applyFill="1" applyBorder="1" applyAlignment="1" applyProtection="1">
      <alignment horizontal="center" vertical="center"/>
      <protection hidden="1"/>
    </xf>
    <xf numFmtId="2" fontId="14" fillId="5" borderId="5" xfId="0" applyNumberFormat="1" applyFont="1" applyFill="1" applyBorder="1" applyAlignment="1" applyProtection="1">
      <alignment horizontal="center" vertical="center"/>
      <protection hidden="1"/>
    </xf>
    <xf numFmtId="2" fontId="14" fillId="5" borderId="6" xfId="0" applyNumberFormat="1" applyFont="1" applyFill="1" applyBorder="1" applyAlignment="1" applyProtection="1">
      <alignment horizontal="center" vertical="center"/>
      <protection hidden="1"/>
    </xf>
    <xf numFmtId="2" fontId="14" fillId="5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8" fillId="5" borderId="2" xfId="0" applyFont="1" applyFill="1" applyBorder="1" applyAlignment="1" applyProtection="1">
      <alignment horizontal="center" vertical="center"/>
      <protection hidden="1"/>
    </xf>
    <xf numFmtId="0" fontId="8" fillId="5" borderId="3" xfId="0" applyFont="1" applyFill="1" applyBorder="1" applyAlignment="1" applyProtection="1">
      <alignment horizontal="center" vertical="center"/>
      <protection hidden="1"/>
    </xf>
    <xf numFmtId="0" fontId="8" fillId="5" borderId="4" xfId="0" applyFont="1" applyFill="1" applyBorder="1" applyAlignment="1" applyProtection="1">
      <alignment horizontal="center" vertical="center"/>
      <protection hidden="1"/>
    </xf>
    <xf numFmtId="0" fontId="8" fillId="5" borderId="5" xfId="0" applyFont="1" applyFill="1" applyBorder="1" applyAlignment="1" applyProtection="1">
      <alignment horizontal="center" vertical="center"/>
      <protection hidden="1"/>
    </xf>
    <xf numFmtId="0" fontId="8" fillId="5" borderId="6" xfId="0" applyFont="1" applyFill="1" applyBorder="1" applyAlignment="1" applyProtection="1">
      <alignment horizontal="center" vertical="center"/>
      <protection hidden="1"/>
    </xf>
    <xf numFmtId="0" fontId="8" fillId="5" borderId="7" xfId="0" applyFont="1" applyFill="1" applyBorder="1" applyAlignment="1" applyProtection="1">
      <alignment horizontal="center" vertical="center"/>
      <protection hidden="1"/>
    </xf>
    <xf numFmtId="2" fontId="7" fillId="7" borderId="2" xfId="0" applyNumberFormat="1" applyFont="1" applyFill="1" applyBorder="1" applyAlignment="1" applyProtection="1">
      <alignment horizontal="right" vertical="center"/>
      <protection hidden="1"/>
    </xf>
    <xf numFmtId="2" fontId="7" fillId="7" borderId="3" xfId="0" applyNumberFormat="1" applyFont="1" applyFill="1" applyBorder="1" applyAlignment="1" applyProtection="1">
      <alignment horizontal="right" vertical="center"/>
      <protection hidden="1"/>
    </xf>
    <xf numFmtId="2" fontId="7" fillId="7" borderId="4" xfId="0" applyNumberFormat="1" applyFont="1" applyFill="1" applyBorder="1" applyAlignment="1" applyProtection="1">
      <alignment horizontal="right" vertical="center"/>
      <protection hidden="1"/>
    </xf>
    <xf numFmtId="2" fontId="7" fillId="7" borderId="5" xfId="0" applyNumberFormat="1" applyFont="1" applyFill="1" applyBorder="1" applyAlignment="1" applyProtection="1">
      <alignment horizontal="right" vertical="center"/>
      <protection hidden="1"/>
    </xf>
    <xf numFmtId="2" fontId="7" fillId="7" borderId="6" xfId="0" applyNumberFormat="1" applyFont="1" applyFill="1" applyBorder="1" applyAlignment="1" applyProtection="1">
      <alignment horizontal="right" vertical="center"/>
      <protection hidden="1"/>
    </xf>
    <xf numFmtId="2" fontId="7" fillId="7" borderId="7" xfId="0" applyNumberFormat="1" applyFont="1" applyFill="1" applyBorder="1" applyAlignment="1" applyProtection="1">
      <alignment horizontal="right" vertical="center"/>
      <protection hidden="1"/>
    </xf>
    <xf numFmtId="2" fontId="7" fillId="7" borderId="2" xfId="0" applyNumberFormat="1" applyFont="1" applyFill="1" applyBorder="1" applyAlignment="1" applyProtection="1">
      <alignment vertical="center"/>
      <protection hidden="1"/>
    </xf>
    <xf numFmtId="2" fontId="7" fillId="7" borderId="3" xfId="0" applyNumberFormat="1" applyFont="1" applyFill="1" applyBorder="1" applyAlignment="1" applyProtection="1">
      <alignment vertical="center"/>
      <protection hidden="1"/>
    </xf>
    <xf numFmtId="2" fontId="7" fillId="7" borderId="4" xfId="0" applyNumberFormat="1" applyFont="1" applyFill="1" applyBorder="1" applyAlignment="1" applyProtection="1">
      <alignment vertical="center"/>
      <protection hidden="1"/>
    </xf>
    <xf numFmtId="2" fontId="7" fillId="7" borderId="5" xfId="0" applyNumberFormat="1" applyFont="1" applyFill="1" applyBorder="1" applyAlignment="1" applyProtection="1">
      <alignment vertical="center"/>
      <protection hidden="1"/>
    </xf>
    <xf numFmtId="2" fontId="7" fillId="7" borderId="6" xfId="0" applyNumberFormat="1" applyFont="1" applyFill="1" applyBorder="1" applyAlignment="1" applyProtection="1">
      <alignment vertical="center"/>
      <protection hidden="1"/>
    </xf>
    <xf numFmtId="2" fontId="7" fillId="7" borderId="7" xfId="0" applyNumberFormat="1" applyFont="1" applyFill="1" applyBorder="1" applyAlignment="1" applyProtection="1">
      <alignment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18" fillId="0" borderId="13" xfId="0" applyNumberFormat="1" applyFont="1" applyBorder="1" applyAlignment="1" applyProtection="1">
      <alignment vertical="center"/>
    </xf>
    <xf numFmtId="0" fontId="18" fillId="0" borderId="13" xfId="0" applyFont="1" applyBorder="1" applyAlignment="1" applyProtection="1">
      <alignment vertical="center"/>
    </xf>
    <xf numFmtId="0" fontId="18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2" fontId="12" fillId="0" borderId="0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2" fillId="0" borderId="15" xfId="0" applyFont="1" applyFill="1" applyBorder="1" applyAlignment="1" applyProtection="1">
      <alignment vertical="center"/>
    </xf>
    <xf numFmtId="0" fontId="12" fillId="0" borderId="16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5" borderId="8" xfId="0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5" borderId="8" xfId="0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</xf>
    <xf numFmtId="164" fontId="18" fillId="0" borderId="12" xfId="303" applyFont="1" applyBorder="1" applyAlignment="1" applyProtection="1">
      <alignment horizontal="center" vertical="center"/>
    </xf>
    <xf numFmtId="164" fontId="18" fillId="0" borderId="13" xfId="303" applyFont="1" applyBorder="1" applyAlignment="1" applyProtection="1">
      <alignment horizontal="center" vertical="center"/>
    </xf>
    <xf numFmtId="164" fontId="18" fillId="0" borderId="14" xfId="303" applyFont="1" applyBorder="1" applyAlignment="1" applyProtection="1">
      <alignment horizontal="center" vertical="center"/>
    </xf>
    <xf numFmtId="164" fontId="18" fillId="0" borderId="10" xfId="303" applyFont="1" applyBorder="1" applyAlignment="1" applyProtection="1">
      <alignment horizontal="center" vertical="center"/>
    </xf>
    <xf numFmtId="164" fontId="18" fillId="0" borderId="17" xfId="303" applyFont="1" applyBorder="1" applyAlignment="1" applyProtection="1">
      <alignment horizontal="center" vertical="center"/>
    </xf>
    <xf numFmtId="164" fontId="18" fillId="0" borderId="11" xfId="303" applyFont="1" applyBorder="1" applyAlignment="1" applyProtection="1">
      <alignment horizontal="center" vertical="center"/>
    </xf>
    <xf numFmtId="164" fontId="18" fillId="0" borderId="14" xfId="0" applyNumberFormat="1" applyFont="1" applyBorder="1" applyAlignment="1" applyProtection="1">
      <alignment horizontal="center" vertical="center"/>
    </xf>
    <xf numFmtId="0" fontId="18" fillId="0" borderId="13" xfId="0" applyFont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horizontal="center" vertical="center"/>
    </xf>
    <xf numFmtId="0" fontId="18" fillId="0" borderId="10" xfId="0" applyFont="1" applyBorder="1" applyAlignment="1" applyProtection="1">
      <alignment horizontal="center" vertical="center"/>
    </xf>
    <xf numFmtId="0" fontId="18" fillId="0" borderId="17" xfId="0" applyFont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/>
    </xf>
  </cellXfs>
  <cellStyles count="922">
    <cellStyle name="Comma" xfId="303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104"/>
  <sheetViews>
    <sheetView topLeftCell="S1" workbookViewId="0">
      <selection activeCell="X8" sqref="X8"/>
    </sheetView>
  </sheetViews>
  <sheetFormatPr defaultColWidth="11.19921875" defaultRowHeight="15.6"/>
  <cols>
    <col min="21" max="21" width="10.796875" style="66"/>
    <col min="24" max="24" width="11.796875" bestFit="1" customWidth="1"/>
  </cols>
  <sheetData>
    <row r="3" spans="1:25">
      <c r="A3" t="s">
        <v>11</v>
      </c>
      <c r="D3">
        <v>0</v>
      </c>
      <c r="E3">
        <v>1</v>
      </c>
      <c r="F3">
        <v>2</v>
      </c>
      <c r="G3">
        <v>3</v>
      </c>
      <c r="H3">
        <v>4</v>
      </c>
      <c r="I3">
        <v>5</v>
      </c>
      <c r="L3" s="58">
        <v>0</v>
      </c>
      <c r="M3" s="58">
        <v>1</v>
      </c>
      <c r="N3" s="58">
        <v>2</v>
      </c>
      <c r="O3" s="58">
        <v>3</v>
      </c>
      <c r="P3" s="58">
        <v>4</v>
      </c>
      <c r="Q3" s="58">
        <v>5</v>
      </c>
      <c r="S3" s="58"/>
      <c r="U3" s="65"/>
    </row>
    <row r="4" spans="1:25">
      <c r="B4" s="2">
        <v>1</v>
      </c>
      <c r="D4" t="e">
        <f>IF(#REF!="X",TRUE,FALSE)</f>
        <v>#REF!</v>
      </c>
      <c r="E4" t="e">
        <f>IF(#REF!="X",TRUE,FALSE)</f>
        <v>#REF!</v>
      </c>
      <c r="F4" t="e">
        <f>IF(#REF!="X",TRUE,FALSE)</f>
        <v>#REF!</v>
      </c>
      <c r="G4" t="e">
        <f>IF(#REF!="X",TRUE,FALSE)</f>
        <v>#REF!</v>
      </c>
      <c r="H4" t="e">
        <f>IF(#REF!="X",TRUE,FALSE)</f>
        <v>#REF!</v>
      </c>
      <c r="I4" t="e">
        <f>IF(#REF!="X",TRUE,FALSE)</f>
        <v>#REF!</v>
      </c>
      <c r="L4" s="58" t="e">
        <f t="shared" ref="L4:L11" si="0">IF(D4,0,0)</f>
        <v>#REF!</v>
      </c>
      <c r="M4" s="58" t="e">
        <f t="shared" ref="M4:M11" si="1">IF(E4,2,0)</f>
        <v>#REF!</v>
      </c>
      <c r="N4" s="58" t="e">
        <f t="shared" ref="N4:N11" si="2">IF(F4,4,0)</f>
        <v>#REF!</v>
      </c>
      <c r="O4" s="58" t="e">
        <f t="shared" ref="O4:O11" si="3">IF(G4,6,0)</f>
        <v>#REF!</v>
      </c>
      <c r="P4" s="58" t="e">
        <f t="shared" ref="P4:P11" si="4">IF(H4,8,0)</f>
        <v>#REF!</v>
      </c>
      <c r="Q4" s="58" t="e">
        <f t="shared" ref="Q4:Q11" si="5">IF(I4,10,0)</f>
        <v>#REF!</v>
      </c>
      <c r="S4" s="58" t="e">
        <f>SUM(L4:Q4)</f>
        <v>#REF!</v>
      </c>
      <c r="U4" s="65"/>
      <c r="W4" s="69" t="e">
        <f>SUM(S6+S10+S21+S23+S31+S40+S42+S47+S56+S60+S65+S78+S81+S88+S89+S92+S100+S101)</f>
        <v>#REF!</v>
      </c>
      <c r="X4" s="69" t="e">
        <f>W4/18</f>
        <v>#REF!</v>
      </c>
      <c r="Y4" t="s">
        <v>41</v>
      </c>
    </row>
    <row r="5" spans="1:25">
      <c r="B5">
        <v>2</v>
      </c>
      <c r="D5" t="e">
        <f>IF(#REF!="X",TRUE,FALSE)</f>
        <v>#REF!</v>
      </c>
      <c r="E5" t="e">
        <f>IF(#REF!="X",TRUE,FALSE)</f>
        <v>#REF!</v>
      </c>
      <c r="F5" t="e">
        <f>IF(#REF!="X",TRUE,FALSE)</f>
        <v>#REF!</v>
      </c>
      <c r="G5" t="e">
        <f>IF(#REF!="X",TRUE,FALSE)</f>
        <v>#REF!</v>
      </c>
      <c r="H5" t="e">
        <f>IF(#REF!="X",TRUE,FALSE)</f>
        <v>#REF!</v>
      </c>
      <c r="I5" t="e">
        <f>IF(#REF!="X",TRUE,FALSE)</f>
        <v>#REF!</v>
      </c>
      <c r="L5" s="58" t="e">
        <f t="shared" si="0"/>
        <v>#REF!</v>
      </c>
      <c r="M5" s="58" t="e">
        <f t="shared" si="1"/>
        <v>#REF!</v>
      </c>
      <c r="N5" s="58" t="e">
        <f t="shared" si="2"/>
        <v>#REF!</v>
      </c>
      <c r="O5" s="58" t="e">
        <f t="shared" si="3"/>
        <v>#REF!</v>
      </c>
      <c r="P5" s="58" t="e">
        <f t="shared" si="4"/>
        <v>#REF!</v>
      </c>
      <c r="Q5" s="58" t="e">
        <f t="shared" si="5"/>
        <v>#REF!</v>
      </c>
      <c r="S5" s="58" t="e">
        <f t="shared" ref="S5:S11" si="6">SUM(L5:Q5)</f>
        <v>#REF!</v>
      </c>
      <c r="U5" s="65"/>
      <c r="W5" s="69" t="e">
        <f>AVERAGE(S18+S30+S48+S54+S58+S67+S71+S76+S90+S93+S94+S103)</f>
        <v>#REF!</v>
      </c>
      <c r="X5" s="69" t="e">
        <f>W5/13</f>
        <v>#REF!</v>
      </c>
      <c r="Y5" t="s">
        <v>42</v>
      </c>
    </row>
    <row r="6" spans="1:25">
      <c r="B6" s="59" t="s">
        <v>23</v>
      </c>
      <c r="D6" t="e">
        <f>IF(#REF!="X",TRUE,FALSE)</f>
        <v>#REF!</v>
      </c>
      <c r="E6" t="e">
        <f>IF(#REF!="X",TRUE,FALSE)</f>
        <v>#REF!</v>
      </c>
      <c r="F6" t="e">
        <f>IF(#REF!="X",TRUE,FALSE)</f>
        <v>#REF!</v>
      </c>
      <c r="G6" t="e">
        <f>IF(#REF!="X",TRUE,FALSE)</f>
        <v>#REF!</v>
      </c>
      <c r="H6" t="e">
        <f>IF(#REF!="X",TRUE,FALSE)</f>
        <v>#REF!</v>
      </c>
      <c r="I6" t="e">
        <f>IF(#REF!="X",TRUE,FALSE)</f>
        <v>#REF!</v>
      </c>
      <c r="L6" s="58" t="e">
        <f t="shared" ref="L6" si="7">IF(D6,0,0)</f>
        <v>#REF!</v>
      </c>
      <c r="M6" s="58" t="e">
        <f t="shared" ref="M6" si="8">IF(E6,2,0)</f>
        <v>#REF!</v>
      </c>
      <c r="N6" s="58" t="e">
        <f t="shared" ref="N6" si="9">IF(F6,4,0)</f>
        <v>#REF!</v>
      </c>
      <c r="O6" s="58" t="e">
        <f t="shared" ref="O6" si="10">IF(G6,6,0)</f>
        <v>#REF!</v>
      </c>
      <c r="P6" s="58" t="e">
        <f t="shared" ref="P6" si="11">IF(H6,8,0)</f>
        <v>#REF!</v>
      </c>
      <c r="Q6" s="58" t="e">
        <f t="shared" ref="Q6" si="12">IF(I6,10,0)</f>
        <v>#REF!</v>
      </c>
      <c r="S6" s="70" t="e">
        <f t="shared" si="6"/>
        <v>#REF!</v>
      </c>
      <c r="U6" s="65"/>
      <c r="X6" s="69"/>
    </row>
    <row r="7" spans="1:25">
      <c r="B7">
        <v>3</v>
      </c>
      <c r="D7" t="e">
        <f>IF(#REF!="X",TRUE,FALSE)</f>
        <v>#REF!</v>
      </c>
      <c r="E7" t="e">
        <f>IF(#REF!="X",TRUE,FALSE)</f>
        <v>#REF!</v>
      </c>
      <c r="F7" t="e">
        <f>IF(#REF!="X",TRUE,FALSE)</f>
        <v>#REF!</v>
      </c>
      <c r="G7" t="e">
        <f>IF(#REF!="X",TRUE,FALSE)</f>
        <v>#REF!</v>
      </c>
      <c r="H7" t="e">
        <f>IF(#REF!="X",TRUE,FALSE)</f>
        <v>#REF!</v>
      </c>
      <c r="I7" t="e">
        <f>IF(#REF!="X",TRUE,FALSE)</f>
        <v>#REF!</v>
      </c>
      <c r="L7" s="58" t="e">
        <f t="shared" si="0"/>
        <v>#REF!</v>
      </c>
      <c r="M7" s="58" t="e">
        <f t="shared" si="1"/>
        <v>#REF!</v>
      </c>
      <c r="N7" s="58" t="e">
        <f t="shared" si="2"/>
        <v>#REF!</v>
      </c>
      <c r="O7" s="58" t="e">
        <f t="shared" si="3"/>
        <v>#REF!</v>
      </c>
      <c r="P7" s="58" t="e">
        <f t="shared" si="4"/>
        <v>#REF!</v>
      </c>
      <c r="Q7" s="58" t="e">
        <f t="shared" si="5"/>
        <v>#REF!</v>
      </c>
      <c r="S7" s="58" t="e">
        <f t="shared" si="6"/>
        <v>#REF!</v>
      </c>
      <c r="U7" s="65"/>
      <c r="W7" s="69" t="e">
        <f>SUM(W4:W5)</f>
        <v>#REF!</v>
      </c>
      <c r="X7" s="69" t="e">
        <f>W7/30</f>
        <v>#REF!</v>
      </c>
      <c r="Y7" t="s">
        <v>43</v>
      </c>
    </row>
    <row r="8" spans="1:25">
      <c r="B8">
        <v>4</v>
      </c>
      <c r="D8" t="e">
        <f>IF(#REF!="X",TRUE,FALSE)</f>
        <v>#REF!</v>
      </c>
      <c r="E8" t="e">
        <f>IF(#REF!="X",TRUE,FALSE)</f>
        <v>#REF!</v>
      </c>
      <c r="F8" t="e">
        <f>IF(#REF!="X",TRUE,FALSE)</f>
        <v>#REF!</v>
      </c>
      <c r="G8" t="e">
        <f>IF(#REF!="X",TRUE,FALSE)</f>
        <v>#REF!</v>
      </c>
      <c r="H8" t="e">
        <f>IF(#REF!="X",TRUE,FALSE)</f>
        <v>#REF!</v>
      </c>
      <c r="I8" t="e">
        <f>IF(#REF!="X",TRUE,FALSE)</f>
        <v>#REF!</v>
      </c>
      <c r="L8" s="58" t="e">
        <f t="shared" si="0"/>
        <v>#REF!</v>
      </c>
      <c r="M8" s="58" t="e">
        <f t="shared" si="1"/>
        <v>#REF!</v>
      </c>
      <c r="N8" s="58" t="e">
        <f t="shared" si="2"/>
        <v>#REF!</v>
      </c>
      <c r="O8" s="58" t="e">
        <f t="shared" si="3"/>
        <v>#REF!</v>
      </c>
      <c r="P8" s="58" t="e">
        <f t="shared" si="4"/>
        <v>#REF!</v>
      </c>
      <c r="Q8" s="58" t="e">
        <f t="shared" si="5"/>
        <v>#REF!</v>
      </c>
      <c r="S8" s="58" t="e">
        <f t="shared" si="6"/>
        <v>#REF!</v>
      </c>
      <c r="U8" s="65"/>
    </row>
    <row r="9" spans="1:25">
      <c r="B9">
        <v>5</v>
      </c>
      <c r="D9" t="e">
        <f>IF(#REF!="X",TRUE,FALSE)</f>
        <v>#REF!</v>
      </c>
      <c r="E9" t="e">
        <f>IF(#REF!="X",TRUE,FALSE)</f>
        <v>#REF!</v>
      </c>
      <c r="F9" t="e">
        <f>IF(#REF!="X",TRUE,FALSE)</f>
        <v>#REF!</v>
      </c>
      <c r="G9" t="e">
        <f>IF(#REF!="X",TRUE,FALSE)</f>
        <v>#REF!</v>
      </c>
      <c r="H9" t="e">
        <f>IF(#REF!="X",TRUE,FALSE)</f>
        <v>#REF!</v>
      </c>
      <c r="I9" t="e">
        <f>IF(#REF!="X",TRUE,FALSE)</f>
        <v>#REF!</v>
      </c>
      <c r="L9" s="58" t="e">
        <f t="shared" si="0"/>
        <v>#REF!</v>
      </c>
      <c r="M9" s="58" t="e">
        <f t="shared" si="1"/>
        <v>#REF!</v>
      </c>
      <c r="N9" s="58" t="e">
        <f t="shared" si="2"/>
        <v>#REF!</v>
      </c>
      <c r="O9" s="58" t="e">
        <f t="shared" si="3"/>
        <v>#REF!</v>
      </c>
      <c r="P9" s="58" t="e">
        <f t="shared" si="4"/>
        <v>#REF!</v>
      </c>
      <c r="Q9" s="58" t="e">
        <f t="shared" si="5"/>
        <v>#REF!</v>
      </c>
      <c r="S9" s="58" t="e">
        <f t="shared" si="6"/>
        <v>#REF!</v>
      </c>
      <c r="U9" s="65"/>
    </row>
    <row r="10" spans="1:25">
      <c r="B10" s="59" t="s">
        <v>24</v>
      </c>
      <c r="D10" t="e">
        <f>IF(#REF!="X",TRUE,FALSE)</f>
        <v>#REF!</v>
      </c>
      <c r="E10" t="e">
        <f>IF(#REF!="X",TRUE,FALSE)</f>
        <v>#REF!</v>
      </c>
      <c r="F10" t="e">
        <f>IF(#REF!="X",TRUE,FALSE)</f>
        <v>#REF!</v>
      </c>
      <c r="G10" t="e">
        <f>IF(#REF!="X",TRUE,FALSE)</f>
        <v>#REF!</v>
      </c>
      <c r="H10" t="e">
        <f>IF(#REF!="X",TRUE,FALSE)</f>
        <v>#REF!</v>
      </c>
      <c r="I10" t="e">
        <f>IF(#REF!="X",TRUE,FALSE)</f>
        <v>#REF!</v>
      </c>
      <c r="L10" s="58" t="e">
        <f t="shared" ref="L10" si="13">IF(D10,0,0)</f>
        <v>#REF!</v>
      </c>
      <c r="M10" s="58" t="e">
        <f t="shared" ref="M10" si="14">IF(E10,2,0)</f>
        <v>#REF!</v>
      </c>
      <c r="N10" s="58" t="e">
        <f t="shared" ref="N10" si="15">IF(F10,4,0)</f>
        <v>#REF!</v>
      </c>
      <c r="O10" s="58" t="e">
        <f t="shared" ref="O10" si="16">IF(G10,6,0)</f>
        <v>#REF!</v>
      </c>
      <c r="P10" s="58" t="e">
        <f t="shared" ref="P10" si="17">IF(H10,8,0)</f>
        <v>#REF!</v>
      </c>
      <c r="Q10" s="58" t="e">
        <f t="shared" ref="Q10" si="18">IF(I10,10,0)</f>
        <v>#REF!</v>
      </c>
      <c r="S10" s="58" t="e">
        <f t="shared" si="6"/>
        <v>#REF!</v>
      </c>
      <c r="U10" s="65"/>
    </row>
    <row r="11" spans="1:25">
      <c r="B11">
        <v>6</v>
      </c>
      <c r="D11" t="e">
        <f>IF(#REF!="X",TRUE,FALSE)</f>
        <v>#REF!</v>
      </c>
      <c r="E11" t="e">
        <f>IF(#REF!="X",TRUE,FALSE)</f>
        <v>#REF!</v>
      </c>
      <c r="F11" t="e">
        <f>IF(#REF!="X",TRUE,FALSE)</f>
        <v>#REF!</v>
      </c>
      <c r="G11" t="e">
        <f>IF(#REF!="X",TRUE,FALSE)</f>
        <v>#REF!</v>
      </c>
      <c r="H11" t="e">
        <f>IF(#REF!="X",TRUE,FALSE)</f>
        <v>#REF!</v>
      </c>
      <c r="I11" t="e">
        <f>IF(#REF!="X",TRUE,FALSE)</f>
        <v>#REF!</v>
      </c>
      <c r="L11" s="58" t="e">
        <f t="shared" si="0"/>
        <v>#REF!</v>
      </c>
      <c r="M11" s="58" t="e">
        <f t="shared" si="1"/>
        <v>#REF!</v>
      </c>
      <c r="N11" s="58" t="e">
        <f t="shared" si="2"/>
        <v>#REF!</v>
      </c>
      <c r="O11" s="58" t="e">
        <f t="shared" si="3"/>
        <v>#REF!</v>
      </c>
      <c r="P11" s="58" t="e">
        <f t="shared" si="4"/>
        <v>#REF!</v>
      </c>
      <c r="Q11" s="58" t="e">
        <f t="shared" si="5"/>
        <v>#REF!</v>
      </c>
      <c r="S11" s="58" t="e">
        <f t="shared" si="6"/>
        <v>#REF!</v>
      </c>
      <c r="U11" s="65"/>
    </row>
    <row r="12" spans="1:25">
      <c r="L12" s="58"/>
      <c r="M12" s="58"/>
      <c r="N12" s="58"/>
      <c r="O12" s="58"/>
      <c r="P12" s="58"/>
      <c r="Q12" s="58"/>
      <c r="S12" s="58"/>
      <c r="U12" s="65" t="e">
        <f>AVERAGE(S4:S11)</f>
        <v>#REF!</v>
      </c>
    </row>
    <row r="13" spans="1:25">
      <c r="L13" s="58"/>
      <c r="M13" s="58"/>
      <c r="N13" s="58"/>
      <c r="O13" s="58"/>
      <c r="P13" s="58"/>
      <c r="Q13" s="58"/>
      <c r="S13" s="58"/>
      <c r="U13" s="65"/>
    </row>
    <row r="14" spans="1:25">
      <c r="A14" t="s">
        <v>0</v>
      </c>
      <c r="L14" s="58"/>
      <c r="M14" s="58"/>
      <c r="N14" s="58"/>
      <c r="O14" s="58"/>
      <c r="P14" s="58"/>
      <c r="Q14" s="58"/>
      <c r="S14" s="58"/>
      <c r="U14" s="65"/>
    </row>
    <row r="15" spans="1:25">
      <c r="B15">
        <v>7</v>
      </c>
      <c r="D15" t="e">
        <f>IF(#REF!="X",TRUE,FALSE)</f>
        <v>#REF!</v>
      </c>
      <c r="E15" t="e">
        <f>IF(#REF!="X",TRUE,FALSE)</f>
        <v>#REF!</v>
      </c>
      <c r="F15" t="e">
        <f>IF(#REF!="X",TRUE,FALSE)</f>
        <v>#REF!</v>
      </c>
      <c r="G15" t="e">
        <f>IF(#REF!="X",TRUE,FALSE)</f>
        <v>#REF!</v>
      </c>
      <c r="H15" t="e">
        <f>IF(#REF!="X",TRUE,FALSE)</f>
        <v>#REF!</v>
      </c>
      <c r="I15" t="e">
        <f>IF(#REF!="X",TRUE,FALSE)</f>
        <v>#REF!</v>
      </c>
      <c r="L15" s="58" t="e">
        <f t="shared" ref="L15" si="19">IF(D15,0,0)</f>
        <v>#REF!</v>
      </c>
      <c r="M15" s="58" t="e">
        <f t="shared" ref="M15" si="20">IF(E15,2,0)</f>
        <v>#REF!</v>
      </c>
      <c r="N15" s="58" t="e">
        <f t="shared" ref="N15" si="21">IF(F15,4,0)</f>
        <v>#REF!</v>
      </c>
      <c r="O15" s="58" t="e">
        <f t="shared" ref="O15" si="22">IF(G15,6,0)</f>
        <v>#REF!</v>
      </c>
      <c r="P15" s="58" t="e">
        <f t="shared" ref="P15" si="23">IF(H15,8,0)</f>
        <v>#REF!</v>
      </c>
      <c r="Q15" s="58" t="e">
        <f t="shared" ref="Q15" si="24">IF(I15,10,0)</f>
        <v>#REF!</v>
      </c>
      <c r="S15" s="58" t="e">
        <f t="shared" ref="S15:S23" si="25">SUM(L15:Q15)</f>
        <v>#REF!</v>
      </c>
      <c r="U15" s="65"/>
    </row>
    <row r="16" spans="1:25">
      <c r="B16">
        <v>8</v>
      </c>
      <c r="D16" t="e">
        <f>IF(#REF!="X",TRUE,FALSE)</f>
        <v>#REF!</v>
      </c>
      <c r="E16" t="e">
        <f>IF(#REF!="X",TRUE,FALSE)</f>
        <v>#REF!</v>
      </c>
      <c r="F16" t="e">
        <f>IF(#REF!="X",TRUE,FALSE)</f>
        <v>#REF!</v>
      </c>
      <c r="G16" t="e">
        <f>IF(#REF!="X",TRUE,FALSE)</f>
        <v>#REF!</v>
      </c>
      <c r="H16" t="e">
        <f>IF(#REF!="X",TRUE,FALSE)</f>
        <v>#REF!</v>
      </c>
      <c r="I16" t="e">
        <f>IF(#REF!="X",TRUE,FALSE)</f>
        <v>#REF!</v>
      </c>
      <c r="L16" s="58" t="e">
        <f t="shared" ref="L16:L23" si="26">IF(D16,0,0)</f>
        <v>#REF!</v>
      </c>
      <c r="M16" s="58" t="e">
        <f t="shared" ref="M16:M23" si="27">IF(E16,2,0)</f>
        <v>#REF!</v>
      </c>
      <c r="N16" s="58" t="e">
        <f t="shared" ref="N16:N23" si="28">IF(F16,4,0)</f>
        <v>#REF!</v>
      </c>
      <c r="O16" s="58" t="e">
        <f t="shared" ref="O16:O23" si="29">IF(G16,6,0)</f>
        <v>#REF!</v>
      </c>
      <c r="P16" s="58" t="e">
        <f t="shared" ref="P16:P23" si="30">IF(H16,8,0)</f>
        <v>#REF!</v>
      </c>
      <c r="Q16" s="58" t="e">
        <f t="shared" ref="Q16:Q23" si="31">IF(I16,10,0)</f>
        <v>#REF!</v>
      </c>
      <c r="S16" s="58" t="e">
        <f t="shared" si="25"/>
        <v>#REF!</v>
      </c>
      <c r="U16" s="65"/>
    </row>
    <row r="17" spans="1:21">
      <c r="B17">
        <v>9</v>
      </c>
      <c r="D17" t="e">
        <f>IF(#REF!="X",TRUE,FALSE)</f>
        <v>#REF!</v>
      </c>
      <c r="E17" t="e">
        <f>IF(#REF!="X",TRUE,FALSE)</f>
        <v>#REF!</v>
      </c>
      <c r="F17" t="e">
        <f>IF(#REF!="X",TRUE,FALSE)</f>
        <v>#REF!</v>
      </c>
      <c r="G17" t="e">
        <f>IF(#REF!="X",TRUE,FALSE)</f>
        <v>#REF!</v>
      </c>
      <c r="H17" t="e">
        <f>IF(#REF!="X",TRUE,FALSE)</f>
        <v>#REF!</v>
      </c>
      <c r="I17" t="e">
        <f>IF(#REF!="X",TRUE,FALSE)</f>
        <v>#REF!</v>
      </c>
      <c r="L17" s="58" t="e">
        <f t="shared" si="26"/>
        <v>#REF!</v>
      </c>
      <c r="M17" s="58" t="e">
        <f t="shared" si="27"/>
        <v>#REF!</v>
      </c>
      <c r="N17" s="58" t="e">
        <f t="shared" si="28"/>
        <v>#REF!</v>
      </c>
      <c r="O17" s="58" t="e">
        <f t="shared" si="29"/>
        <v>#REF!</v>
      </c>
      <c r="P17" s="58" t="e">
        <f t="shared" si="30"/>
        <v>#REF!</v>
      </c>
      <c r="Q17" s="58" t="e">
        <f t="shared" si="31"/>
        <v>#REF!</v>
      </c>
      <c r="S17" s="58" t="e">
        <f t="shared" si="25"/>
        <v>#REF!</v>
      </c>
      <c r="U17" s="65"/>
    </row>
    <row r="18" spans="1:21">
      <c r="B18" s="67"/>
      <c r="D18" t="e">
        <f>IF(#REF!="X",TRUE,FALSE)</f>
        <v>#REF!</v>
      </c>
      <c r="E18" t="e">
        <f>IF(#REF!="X",TRUE,FALSE)</f>
        <v>#REF!</v>
      </c>
      <c r="F18" t="e">
        <f>IF(#REF!="X",TRUE,FALSE)</f>
        <v>#REF!</v>
      </c>
      <c r="G18" t="e">
        <f>IF(#REF!="X",TRUE,FALSE)</f>
        <v>#REF!</v>
      </c>
      <c r="H18" t="e">
        <f>IF(#REF!="X",TRUE,FALSE)</f>
        <v>#REF!</v>
      </c>
      <c r="I18" t="e">
        <f>IF(#REF!="X",TRUE,FALSE)</f>
        <v>#REF!</v>
      </c>
      <c r="L18" s="58" t="e">
        <f t="shared" si="26"/>
        <v>#REF!</v>
      </c>
      <c r="M18" s="58" t="e">
        <f t="shared" si="27"/>
        <v>#REF!</v>
      </c>
      <c r="N18" s="58" t="e">
        <f t="shared" si="28"/>
        <v>#REF!</v>
      </c>
      <c r="O18" s="58" t="e">
        <f t="shared" si="29"/>
        <v>#REF!</v>
      </c>
      <c r="P18" s="58" t="e">
        <f t="shared" si="30"/>
        <v>#REF!</v>
      </c>
      <c r="Q18" s="58" t="e">
        <f t="shared" si="31"/>
        <v>#REF!</v>
      </c>
      <c r="S18" s="68" t="e">
        <f t="shared" si="25"/>
        <v>#REF!</v>
      </c>
      <c r="U18" s="65"/>
    </row>
    <row r="19" spans="1:21">
      <c r="B19">
        <v>10</v>
      </c>
      <c r="D19" t="e">
        <f>IF(#REF!="X",TRUE,FALSE)</f>
        <v>#REF!</v>
      </c>
      <c r="E19" t="e">
        <f>IF(#REF!="X",TRUE,FALSE)</f>
        <v>#REF!</v>
      </c>
      <c r="F19" t="e">
        <f>IF(#REF!="X",TRUE,FALSE)</f>
        <v>#REF!</v>
      </c>
      <c r="G19" t="e">
        <f>IF(#REF!="X",TRUE,FALSE)</f>
        <v>#REF!</v>
      </c>
      <c r="H19" t="e">
        <f>IF(#REF!="X",TRUE,FALSE)</f>
        <v>#REF!</v>
      </c>
      <c r="I19" t="e">
        <f>IF(#REF!="X",TRUE,FALSE)</f>
        <v>#REF!</v>
      </c>
      <c r="L19" s="58" t="e">
        <f t="shared" si="26"/>
        <v>#REF!</v>
      </c>
      <c r="M19" s="58" t="e">
        <f t="shared" si="27"/>
        <v>#REF!</v>
      </c>
      <c r="N19" s="58" t="e">
        <f t="shared" si="28"/>
        <v>#REF!</v>
      </c>
      <c r="O19" s="58" t="e">
        <f t="shared" si="29"/>
        <v>#REF!</v>
      </c>
      <c r="P19" s="58" t="e">
        <f t="shared" si="30"/>
        <v>#REF!</v>
      </c>
      <c r="Q19" s="58" t="e">
        <f t="shared" si="31"/>
        <v>#REF!</v>
      </c>
      <c r="S19" s="58" t="e">
        <f t="shared" si="25"/>
        <v>#REF!</v>
      </c>
      <c r="U19" s="65"/>
    </row>
    <row r="20" spans="1:21">
      <c r="B20">
        <v>11</v>
      </c>
      <c r="D20" t="e">
        <f>IF(#REF!="X",TRUE,FALSE)</f>
        <v>#REF!</v>
      </c>
      <c r="E20" t="e">
        <f>IF(#REF!="X",TRUE,FALSE)</f>
        <v>#REF!</v>
      </c>
      <c r="F20" t="e">
        <f>IF(#REF!="X",TRUE,FALSE)</f>
        <v>#REF!</v>
      </c>
      <c r="G20" t="e">
        <f>IF(#REF!="X",TRUE,FALSE)</f>
        <v>#REF!</v>
      </c>
      <c r="H20" t="e">
        <f>IF(#REF!="X",TRUE,FALSE)</f>
        <v>#REF!</v>
      </c>
      <c r="I20" t="e">
        <f>IF(#REF!="X",TRUE,FALSE)</f>
        <v>#REF!</v>
      </c>
      <c r="L20" s="58" t="e">
        <f t="shared" si="26"/>
        <v>#REF!</v>
      </c>
      <c r="M20" s="58" t="e">
        <f t="shared" si="27"/>
        <v>#REF!</v>
      </c>
      <c r="N20" s="58" t="e">
        <f t="shared" si="28"/>
        <v>#REF!</v>
      </c>
      <c r="O20" s="58" t="e">
        <f t="shared" si="29"/>
        <v>#REF!</v>
      </c>
      <c r="P20" s="58" t="e">
        <f t="shared" si="30"/>
        <v>#REF!</v>
      </c>
      <c r="Q20" s="58" t="e">
        <f t="shared" si="31"/>
        <v>#REF!</v>
      </c>
      <c r="S20" s="58" t="e">
        <f t="shared" si="25"/>
        <v>#REF!</v>
      </c>
      <c r="U20" s="65"/>
    </row>
    <row r="21" spans="1:21">
      <c r="B21" s="59" t="s">
        <v>25</v>
      </c>
      <c r="D21" t="e">
        <f>IF(#REF!="X",TRUE,FALSE)</f>
        <v>#REF!</v>
      </c>
      <c r="E21" t="e">
        <f>IF(#REF!="X",TRUE,FALSE)</f>
        <v>#REF!</v>
      </c>
      <c r="F21" t="e">
        <f>IF(#REF!="X",TRUE,FALSE)</f>
        <v>#REF!</v>
      </c>
      <c r="G21" t="e">
        <f>IF(#REF!="X",TRUE,FALSE)</f>
        <v>#REF!</v>
      </c>
      <c r="H21" t="e">
        <f>IF(#REF!="X",TRUE,FALSE)</f>
        <v>#REF!</v>
      </c>
      <c r="I21" t="e">
        <f>IF(#REF!="X",TRUE,FALSE)</f>
        <v>#REF!</v>
      </c>
      <c r="L21" s="58" t="e">
        <f t="shared" si="26"/>
        <v>#REF!</v>
      </c>
      <c r="M21" s="58" t="e">
        <f t="shared" si="27"/>
        <v>#REF!</v>
      </c>
      <c r="N21" s="58" t="e">
        <f t="shared" si="28"/>
        <v>#REF!</v>
      </c>
      <c r="O21" s="58" t="e">
        <f t="shared" si="29"/>
        <v>#REF!</v>
      </c>
      <c r="P21" s="58" t="e">
        <f t="shared" si="30"/>
        <v>#REF!</v>
      </c>
      <c r="Q21" s="58" t="e">
        <f t="shared" si="31"/>
        <v>#REF!</v>
      </c>
      <c r="S21" s="70" t="e">
        <f t="shared" si="25"/>
        <v>#REF!</v>
      </c>
      <c r="U21" s="65"/>
    </row>
    <row r="22" spans="1:21">
      <c r="B22" s="1">
        <v>12</v>
      </c>
      <c r="D22" t="e">
        <f>IF(#REF!="X",TRUE,FALSE)</f>
        <v>#REF!</v>
      </c>
      <c r="E22" t="e">
        <f>IF(#REF!="X",TRUE,FALSE)</f>
        <v>#REF!</v>
      </c>
      <c r="F22" t="e">
        <f>IF(#REF!="X",TRUE,FALSE)</f>
        <v>#REF!</v>
      </c>
      <c r="G22" t="e">
        <f>IF(#REF!="X",TRUE,FALSE)</f>
        <v>#REF!</v>
      </c>
      <c r="H22" t="e">
        <f>IF(#REF!="X",TRUE,FALSE)</f>
        <v>#REF!</v>
      </c>
      <c r="I22" t="e">
        <f>IF(#REF!="X",TRUE,FALSE)</f>
        <v>#REF!</v>
      </c>
      <c r="L22" s="58" t="e">
        <f t="shared" si="26"/>
        <v>#REF!</v>
      </c>
      <c r="M22" s="58" t="e">
        <f t="shared" si="27"/>
        <v>#REF!</v>
      </c>
      <c r="N22" s="58" t="e">
        <f t="shared" si="28"/>
        <v>#REF!</v>
      </c>
      <c r="O22" s="58" t="e">
        <f t="shared" si="29"/>
        <v>#REF!</v>
      </c>
      <c r="P22" s="58" t="e">
        <f t="shared" si="30"/>
        <v>#REF!</v>
      </c>
      <c r="Q22" s="58" t="e">
        <f t="shared" si="31"/>
        <v>#REF!</v>
      </c>
      <c r="S22" s="58" t="e">
        <f t="shared" si="25"/>
        <v>#REF!</v>
      </c>
      <c r="U22" s="65"/>
    </row>
    <row r="23" spans="1:21">
      <c r="B23" s="60" t="s">
        <v>26</v>
      </c>
      <c r="D23" t="e">
        <f>IF(#REF!="X",TRUE,FALSE)</f>
        <v>#REF!</v>
      </c>
      <c r="E23" t="e">
        <f>IF(#REF!="X",TRUE,FALSE)</f>
        <v>#REF!</v>
      </c>
      <c r="F23" t="e">
        <f>IF(#REF!="X",TRUE,FALSE)</f>
        <v>#REF!</v>
      </c>
      <c r="G23" t="e">
        <f>IF(#REF!="X",TRUE,FALSE)</f>
        <v>#REF!</v>
      </c>
      <c r="H23" t="e">
        <f>IF(#REF!="X",TRUE,FALSE)</f>
        <v>#REF!</v>
      </c>
      <c r="I23" t="e">
        <f>IF(#REF!="X",TRUE,FALSE)</f>
        <v>#REF!</v>
      </c>
      <c r="L23" s="58" t="e">
        <f t="shared" si="26"/>
        <v>#REF!</v>
      </c>
      <c r="M23" s="58" t="e">
        <f t="shared" si="27"/>
        <v>#REF!</v>
      </c>
      <c r="N23" s="58" t="e">
        <f t="shared" si="28"/>
        <v>#REF!</v>
      </c>
      <c r="O23" s="58" t="e">
        <f t="shared" si="29"/>
        <v>#REF!</v>
      </c>
      <c r="P23" s="58" t="e">
        <f t="shared" si="30"/>
        <v>#REF!</v>
      </c>
      <c r="Q23" s="58" t="e">
        <f t="shared" si="31"/>
        <v>#REF!</v>
      </c>
      <c r="S23" s="70" t="e">
        <f t="shared" si="25"/>
        <v>#REF!</v>
      </c>
      <c r="U23" s="65"/>
    </row>
    <row r="24" spans="1:21">
      <c r="L24" s="58"/>
      <c r="M24" s="58"/>
      <c r="N24" s="58"/>
      <c r="O24" s="58"/>
      <c r="P24" s="58"/>
      <c r="Q24" s="58"/>
      <c r="S24" s="58"/>
      <c r="U24" s="65" t="e">
        <f>AVERAGE(S15:S22)</f>
        <v>#REF!</v>
      </c>
    </row>
    <row r="25" spans="1:21">
      <c r="L25" s="58"/>
      <c r="M25" s="58"/>
      <c r="N25" s="58"/>
      <c r="O25" s="58"/>
      <c r="P25" s="58"/>
      <c r="Q25" s="58"/>
      <c r="S25" s="58"/>
      <c r="U25" s="65"/>
    </row>
    <row r="26" spans="1:21">
      <c r="A26" t="s">
        <v>1</v>
      </c>
      <c r="L26" s="58"/>
      <c r="M26" s="58"/>
      <c r="N26" s="58"/>
      <c r="O26" s="58"/>
      <c r="P26" s="58"/>
      <c r="Q26" s="58"/>
      <c r="S26" s="58"/>
      <c r="U26" s="65"/>
    </row>
    <row r="27" spans="1:21">
      <c r="B27">
        <v>13</v>
      </c>
      <c r="D27" t="e">
        <f>IF(#REF!="X",TRUE,FALSE)</f>
        <v>#REF!</v>
      </c>
      <c r="E27" t="e">
        <f>IF(#REF!="X",TRUE,FALSE)</f>
        <v>#REF!</v>
      </c>
      <c r="F27" t="e">
        <f>IF(#REF!="X",TRUE,FALSE)</f>
        <v>#REF!</v>
      </c>
      <c r="G27" t="e">
        <f>IF(#REF!="X",TRUE,FALSE)</f>
        <v>#REF!</v>
      </c>
      <c r="H27" t="e">
        <f>IF(#REF!="X",TRUE,FALSE)</f>
        <v>#REF!</v>
      </c>
      <c r="I27" t="e">
        <f>IF(#REF!="X",TRUE,FALSE)</f>
        <v>#REF!</v>
      </c>
      <c r="L27" s="58" t="e">
        <f t="shared" ref="L27:L32" si="32">IF(D27,0,0)</f>
        <v>#REF!</v>
      </c>
      <c r="M27" s="58" t="e">
        <f t="shared" ref="M27:M32" si="33">IF(E27,2,0)</f>
        <v>#REF!</v>
      </c>
      <c r="N27" s="58" t="e">
        <f t="shared" ref="N27:N32" si="34">IF(F27,4,0)</f>
        <v>#REF!</v>
      </c>
      <c r="O27" s="58" t="e">
        <f t="shared" ref="O27:O32" si="35">IF(G27,6,0)</f>
        <v>#REF!</v>
      </c>
      <c r="P27" s="58" t="e">
        <f t="shared" ref="P27:P32" si="36">IF(H27,8,0)</f>
        <v>#REF!</v>
      </c>
      <c r="Q27" s="58" t="e">
        <f t="shared" ref="Q27:Q32" si="37">IF(I27,10,0)</f>
        <v>#REF!</v>
      </c>
      <c r="S27" s="58" t="e">
        <f t="shared" ref="S27:S32" si="38">SUM(L27:Q27)</f>
        <v>#REF!</v>
      </c>
      <c r="U27" s="65"/>
    </row>
    <row r="28" spans="1:21">
      <c r="B28">
        <v>14</v>
      </c>
      <c r="D28" t="e">
        <f>IF(#REF!="X",TRUE,FALSE)</f>
        <v>#REF!</v>
      </c>
      <c r="E28" t="e">
        <f>IF(#REF!="X",TRUE,FALSE)</f>
        <v>#REF!</v>
      </c>
      <c r="F28" t="e">
        <f>IF(#REF!="X",TRUE,FALSE)</f>
        <v>#REF!</v>
      </c>
      <c r="G28" t="e">
        <f>IF(#REF!="X",TRUE,FALSE)</f>
        <v>#REF!</v>
      </c>
      <c r="H28" t="e">
        <f>IF(#REF!="X",TRUE,FALSE)</f>
        <v>#REF!</v>
      </c>
      <c r="I28" t="e">
        <f>IF(#REF!="X",TRUE,FALSE)</f>
        <v>#REF!</v>
      </c>
      <c r="L28" s="58" t="e">
        <f t="shared" si="32"/>
        <v>#REF!</v>
      </c>
      <c r="M28" s="58" t="e">
        <f t="shared" si="33"/>
        <v>#REF!</v>
      </c>
      <c r="N28" s="58" t="e">
        <f t="shared" si="34"/>
        <v>#REF!</v>
      </c>
      <c r="O28" s="58" t="e">
        <f t="shared" si="35"/>
        <v>#REF!</v>
      </c>
      <c r="P28" s="58" t="e">
        <f t="shared" si="36"/>
        <v>#REF!</v>
      </c>
      <c r="Q28" s="58" t="e">
        <f t="shared" si="37"/>
        <v>#REF!</v>
      </c>
      <c r="S28" s="58" t="e">
        <f t="shared" si="38"/>
        <v>#REF!</v>
      </c>
      <c r="U28" s="65"/>
    </row>
    <row r="29" spans="1:21">
      <c r="B29">
        <v>15</v>
      </c>
      <c r="D29" t="e">
        <f>IF(#REF!="X",TRUE,FALSE)</f>
        <v>#REF!</v>
      </c>
      <c r="E29" t="e">
        <f>IF(#REF!="X",TRUE,FALSE)</f>
        <v>#REF!</v>
      </c>
      <c r="F29" t="e">
        <f>IF(#REF!="X",TRUE,FALSE)</f>
        <v>#REF!</v>
      </c>
      <c r="G29" t="e">
        <f>IF(#REF!="X",TRUE,FALSE)</f>
        <v>#REF!</v>
      </c>
      <c r="H29" t="e">
        <f>IF(#REF!="X",TRUE,FALSE)</f>
        <v>#REF!</v>
      </c>
      <c r="I29" t="e">
        <f>IF(#REF!="X",TRUE,FALSE)</f>
        <v>#REF!</v>
      </c>
      <c r="L29" s="58" t="e">
        <f t="shared" si="32"/>
        <v>#REF!</v>
      </c>
      <c r="M29" s="58" t="e">
        <f t="shared" si="33"/>
        <v>#REF!</v>
      </c>
      <c r="N29" s="58" t="e">
        <f t="shared" si="34"/>
        <v>#REF!</v>
      </c>
      <c r="O29" s="58" t="e">
        <f t="shared" si="35"/>
        <v>#REF!</v>
      </c>
      <c r="P29" s="58" t="e">
        <f t="shared" si="36"/>
        <v>#REF!</v>
      </c>
      <c r="Q29" s="58" t="e">
        <f t="shared" si="37"/>
        <v>#REF!</v>
      </c>
      <c r="S29" s="58" t="e">
        <f t="shared" si="38"/>
        <v>#REF!</v>
      </c>
      <c r="U29" s="65"/>
    </row>
    <row r="30" spans="1:21">
      <c r="B30" s="67">
        <v>16</v>
      </c>
      <c r="D30" t="e">
        <f>IF(#REF!="X",TRUE,FALSE)</f>
        <v>#REF!</v>
      </c>
      <c r="E30" t="e">
        <f>IF(#REF!="X",TRUE,FALSE)</f>
        <v>#REF!</v>
      </c>
      <c r="F30" t="e">
        <f>IF(#REF!="X",TRUE,FALSE)</f>
        <v>#REF!</v>
      </c>
      <c r="G30" t="e">
        <f>IF(#REF!="X",TRUE,FALSE)</f>
        <v>#REF!</v>
      </c>
      <c r="H30" t="e">
        <f>IF(#REF!="X",TRUE,FALSE)</f>
        <v>#REF!</v>
      </c>
      <c r="I30" t="e">
        <f>IF(#REF!="X",TRUE,FALSE)</f>
        <v>#REF!</v>
      </c>
      <c r="L30" s="58" t="e">
        <f t="shared" si="32"/>
        <v>#REF!</v>
      </c>
      <c r="M30" s="58" t="e">
        <f t="shared" si="33"/>
        <v>#REF!</v>
      </c>
      <c r="N30" s="58" t="e">
        <f t="shared" si="34"/>
        <v>#REF!</v>
      </c>
      <c r="O30" s="58" t="e">
        <f t="shared" si="35"/>
        <v>#REF!</v>
      </c>
      <c r="P30" s="58" t="e">
        <f t="shared" si="36"/>
        <v>#REF!</v>
      </c>
      <c r="Q30" s="58" t="e">
        <f t="shared" si="37"/>
        <v>#REF!</v>
      </c>
      <c r="S30" s="68" t="e">
        <f t="shared" si="38"/>
        <v>#REF!</v>
      </c>
      <c r="U30" s="65"/>
    </row>
    <row r="31" spans="1:21">
      <c r="B31" s="59" t="s">
        <v>27</v>
      </c>
      <c r="D31" t="e">
        <f>IF(#REF!="X",TRUE,FALSE)</f>
        <v>#REF!</v>
      </c>
      <c r="E31" t="e">
        <f>IF(#REF!="X",TRUE,FALSE)</f>
        <v>#REF!</v>
      </c>
      <c r="F31" t="e">
        <f>IF(#REF!="X",TRUE,FALSE)</f>
        <v>#REF!</v>
      </c>
      <c r="G31" t="e">
        <f>IF(#REF!="X",TRUE,FALSE)</f>
        <v>#REF!</v>
      </c>
      <c r="H31" t="e">
        <f>IF(#REF!="X",TRUE,FALSE)</f>
        <v>#REF!</v>
      </c>
      <c r="I31" t="e">
        <f>IF(#REF!="X",TRUE,FALSE)</f>
        <v>#REF!</v>
      </c>
      <c r="L31" s="58" t="e">
        <f t="shared" si="32"/>
        <v>#REF!</v>
      </c>
      <c r="M31" s="58" t="e">
        <f t="shared" si="33"/>
        <v>#REF!</v>
      </c>
      <c r="N31" s="58" t="e">
        <f t="shared" si="34"/>
        <v>#REF!</v>
      </c>
      <c r="O31" s="58" t="e">
        <f t="shared" si="35"/>
        <v>#REF!</v>
      </c>
      <c r="P31" s="58" t="e">
        <f t="shared" si="36"/>
        <v>#REF!</v>
      </c>
      <c r="Q31" s="58" t="e">
        <f t="shared" si="37"/>
        <v>#REF!</v>
      </c>
      <c r="S31" s="70" t="e">
        <f t="shared" si="38"/>
        <v>#REF!</v>
      </c>
      <c r="U31" s="65"/>
    </row>
    <row r="32" spans="1:21">
      <c r="B32">
        <v>17</v>
      </c>
      <c r="D32" t="e">
        <f>IF(#REF!="X",TRUE,FALSE)</f>
        <v>#REF!</v>
      </c>
      <c r="E32" t="e">
        <f>IF(#REF!="X",TRUE,FALSE)</f>
        <v>#REF!</v>
      </c>
      <c r="F32" t="e">
        <f>IF(#REF!="X",TRUE,FALSE)</f>
        <v>#REF!</v>
      </c>
      <c r="G32" t="e">
        <f>IF(#REF!="X",TRUE,FALSE)</f>
        <v>#REF!</v>
      </c>
      <c r="H32" t="e">
        <f>IF(#REF!="X",TRUE,FALSE)</f>
        <v>#REF!</v>
      </c>
      <c r="I32" t="e">
        <f>IF(#REF!="X",TRUE,FALSE)</f>
        <v>#REF!</v>
      </c>
      <c r="L32" s="58" t="e">
        <f t="shared" si="32"/>
        <v>#REF!</v>
      </c>
      <c r="M32" s="58" t="e">
        <f t="shared" si="33"/>
        <v>#REF!</v>
      </c>
      <c r="N32" s="58" t="e">
        <f t="shared" si="34"/>
        <v>#REF!</v>
      </c>
      <c r="O32" s="58" t="e">
        <f t="shared" si="35"/>
        <v>#REF!</v>
      </c>
      <c r="P32" s="58" t="e">
        <f t="shared" si="36"/>
        <v>#REF!</v>
      </c>
      <c r="Q32" s="58" t="e">
        <f t="shared" si="37"/>
        <v>#REF!</v>
      </c>
      <c r="S32" s="58" t="e">
        <f t="shared" si="38"/>
        <v>#REF!</v>
      </c>
      <c r="U32" s="65"/>
    </row>
    <row r="33" spans="1:21">
      <c r="L33" s="58"/>
      <c r="M33" s="58"/>
      <c r="N33" s="58"/>
      <c r="O33" s="58"/>
      <c r="P33" s="58"/>
      <c r="Q33" s="58"/>
      <c r="S33" s="58"/>
      <c r="U33" s="65" t="e">
        <f>AVERAGE(S27:S32)</f>
        <v>#REF!</v>
      </c>
    </row>
    <row r="34" spans="1:21">
      <c r="A34" t="s">
        <v>10</v>
      </c>
      <c r="L34" s="58"/>
      <c r="M34" s="58"/>
      <c r="N34" s="58"/>
      <c r="O34" s="58"/>
      <c r="P34" s="58"/>
      <c r="Q34" s="58"/>
      <c r="S34" s="58"/>
      <c r="U34" s="65"/>
    </row>
    <row r="35" spans="1:21">
      <c r="B35">
        <v>18</v>
      </c>
      <c r="D35" t="e">
        <f>IF(#REF!="X",TRUE,FALSE)</f>
        <v>#REF!</v>
      </c>
      <c r="E35" t="e">
        <f>IF(#REF!="X",TRUE,FALSE)</f>
        <v>#REF!</v>
      </c>
      <c r="F35" t="e">
        <f>IF(#REF!="X",TRUE,FALSE)</f>
        <v>#REF!</v>
      </c>
      <c r="G35" t="e">
        <f>IF(#REF!="X",TRUE,FALSE)</f>
        <v>#REF!</v>
      </c>
      <c r="H35" t="e">
        <f>IF(#REF!="X",TRUE,FALSE)</f>
        <v>#REF!</v>
      </c>
      <c r="I35" t="e">
        <f>IF(#REF!="X",TRUE,FALSE)</f>
        <v>#REF!</v>
      </c>
      <c r="L35" s="58" t="e">
        <f t="shared" ref="L35:L42" si="39">IF(D35,0,0)</f>
        <v>#REF!</v>
      </c>
      <c r="M35" s="58" t="e">
        <f t="shared" ref="M35:M42" si="40">IF(E35,2,0)</f>
        <v>#REF!</v>
      </c>
      <c r="N35" s="58" t="e">
        <f t="shared" ref="N35:N42" si="41">IF(F35,4,0)</f>
        <v>#REF!</v>
      </c>
      <c r="O35" s="58" t="e">
        <f t="shared" ref="O35:O42" si="42">IF(G35,6,0)</f>
        <v>#REF!</v>
      </c>
      <c r="P35" s="58" t="e">
        <f t="shared" ref="P35:P42" si="43">IF(H35,8,0)</f>
        <v>#REF!</v>
      </c>
      <c r="Q35" s="58" t="e">
        <f t="shared" ref="Q35:Q42" si="44">IF(I35,10,0)</f>
        <v>#REF!</v>
      </c>
      <c r="S35" s="58" t="e">
        <f t="shared" ref="S35:S42" si="45">SUM(L35:Q35)</f>
        <v>#REF!</v>
      </c>
      <c r="U35" s="65"/>
    </row>
    <row r="36" spans="1:21">
      <c r="B36">
        <v>19</v>
      </c>
      <c r="D36" t="e">
        <f>IF(#REF!="X",TRUE,FALSE)</f>
        <v>#REF!</v>
      </c>
      <c r="E36" t="e">
        <f>IF(#REF!="X",TRUE,FALSE)</f>
        <v>#REF!</v>
      </c>
      <c r="F36" t="e">
        <f>IF(#REF!="X",TRUE,FALSE)</f>
        <v>#REF!</v>
      </c>
      <c r="G36" t="e">
        <f>IF(#REF!="X",TRUE,FALSE)</f>
        <v>#REF!</v>
      </c>
      <c r="H36" t="e">
        <f>IF(#REF!="X",TRUE,FALSE)</f>
        <v>#REF!</v>
      </c>
      <c r="I36" t="e">
        <f>IF(#REF!="X",TRUE,FALSE)</f>
        <v>#REF!</v>
      </c>
      <c r="L36" s="58" t="e">
        <f t="shared" si="39"/>
        <v>#REF!</v>
      </c>
      <c r="M36" s="58" t="e">
        <f t="shared" si="40"/>
        <v>#REF!</v>
      </c>
      <c r="N36" s="58" t="e">
        <f t="shared" si="41"/>
        <v>#REF!</v>
      </c>
      <c r="O36" s="58" t="e">
        <f t="shared" si="42"/>
        <v>#REF!</v>
      </c>
      <c r="P36" s="58" t="e">
        <f t="shared" si="43"/>
        <v>#REF!</v>
      </c>
      <c r="Q36" s="58" t="e">
        <f t="shared" si="44"/>
        <v>#REF!</v>
      </c>
      <c r="S36" s="58" t="e">
        <f t="shared" si="45"/>
        <v>#REF!</v>
      </c>
      <c r="U36" s="65"/>
    </row>
    <row r="37" spans="1:21">
      <c r="B37">
        <v>20</v>
      </c>
      <c r="D37" t="e">
        <f>IF(#REF!="X",TRUE,FALSE)</f>
        <v>#REF!</v>
      </c>
      <c r="E37" t="e">
        <f>IF(#REF!="X",TRUE,FALSE)</f>
        <v>#REF!</v>
      </c>
      <c r="F37" t="e">
        <f>IF(#REF!="X",TRUE,FALSE)</f>
        <v>#REF!</v>
      </c>
      <c r="G37" t="e">
        <f>IF(#REF!="X",TRUE,FALSE)</f>
        <v>#REF!</v>
      </c>
      <c r="H37" t="e">
        <f>IF(#REF!="X",TRUE,FALSE)</f>
        <v>#REF!</v>
      </c>
      <c r="I37" t="e">
        <f>IF(#REF!="X",TRUE,FALSE)</f>
        <v>#REF!</v>
      </c>
      <c r="L37" s="58" t="e">
        <f t="shared" si="39"/>
        <v>#REF!</v>
      </c>
      <c r="M37" s="58" t="e">
        <f t="shared" si="40"/>
        <v>#REF!</v>
      </c>
      <c r="N37" s="58" t="e">
        <f t="shared" si="41"/>
        <v>#REF!</v>
      </c>
      <c r="O37" s="58" t="e">
        <f t="shared" si="42"/>
        <v>#REF!</v>
      </c>
      <c r="P37" s="58" t="e">
        <f t="shared" si="43"/>
        <v>#REF!</v>
      </c>
      <c r="Q37" s="58" t="e">
        <f t="shared" si="44"/>
        <v>#REF!</v>
      </c>
      <c r="S37" s="58" t="e">
        <f t="shared" si="45"/>
        <v>#REF!</v>
      </c>
      <c r="U37" s="65"/>
    </row>
    <row r="38" spans="1:21">
      <c r="B38">
        <v>21</v>
      </c>
      <c r="D38" t="e">
        <f>IF(#REF!="X",TRUE,FALSE)</f>
        <v>#REF!</v>
      </c>
      <c r="E38" t="e">
        <f>IF(#REF!="X",TRUE,FALSE)</f>
        <v>#REF!</v>
      </c>
      <c r="F38" t="e">
        <f>IF(#REF!="X",TRUE,FALSE)</f>
        <v>#REF!</v>
      </c>
      <c r="G38" t="e">
        <f>IF(#REF!="X",TRUE,FALSE)</f>
        <v>#REF!</v>
      </c>
      <c r="H38" t="e">
        <f>IF(#REF!="X",TRUE,FALSE)</f>
        <v>#REF!</v>
      </c>
      <c r="I38" t="e">
        <f>IF(#REF!="X",TRUE,FALSE)</f>
        <v>#REF!</v>
      </c>
      <c r="L38" s="58" t="e">
        <f t="shared" si="39"/>
        <v>#REF!</v>
      </c>
      <c r="M38" s="58" t="e">
        <f t="shared" si="40"/>
        <v>#REF!</v>
      </c>
      <c r="N38" s="58" t="e">
        <f t="shared" si="41"/>
        <v>#REF!</v>
      </c>
      <c r="O38" s="58" t="e">
        <f t="shared" si="42"/>
        <v>#REF!</v>
      </c>
      <c r="P38" s="58" t="e">
        <f t="shared" si="43"/>
        <v>#REF!</v>
      </c>
      <c r="Q38" s="58" t="e">
        <f t="shared" si="44"/>
        <v>#REF!</v>
      </c>
      <c r="S38" s="58" t="e">
        <f t="shared" si="45"/>
        <v>#REF!</v>
      </c>
      <c r="U38" s="65"/>
    </row>
    <row r="39" spans="1:21">
      <c r="B39">
        <v>22</v>
      </c>
      <c r="D39" t="e">
        <f>IF(#REF!="X",TRUE,FALSE)</f>
        <v>#REF!</v>
      </c>
      <c r="E39" t="e">
        <f>IF(#REF!="X",TRUE,FALSE)</f>
        <v>#REF!</v>
      </c>
      <c r="F39" t="e">
        <f>IF(#REF!="X",TRUE,FALSE)</f>
        <v>#REF!</v>
      </c>
      <c r="G39" t="e">
        <f>IF(#REF!="X",TRUE,FALSE)</f>
        <v>#REF!</v>
      </c>
      <c r="H39" t="e">
        <f>IF(#REF!="X",TRUE,FALSE)</f>
        <v>#REF!</v>
      </c>
      <c r="I39" t="e">
        <f>IF(#REF!="X",TRUE,FALSE)</f>
        <v>#REF!</v>
      </c>
      <c r="L39" s="58" t="e">
        <f t="shared" si="39"/>
        <v>#REF!</v>
      </c>
      <c r="M39" s="58" t="e">
        <f t="shared" si="40"/>
        <v>#REF!</v>
      </c>
      <c r="N39" s="58" t="e">
        <f t="shared" si="41"/>
        <v>#REF!</v>
      </c>
      <c r="O39" s="58" t="e">
        <f t="shared" si="42"/>
        <v>#REF!</v>
      </c>
      <c r="P39" s="58" t="e">
        <f t="shared" si="43"/>
        <v>#REF!</v>
      </c>
      <c r="Q39" s="58" t="e">
        <f t="shared" si="44"/>
        <v>#REF!</v>
      </c>
      <c r="S39" s="58" t="e">
        <f t="shared" si="45"/>
        <v>#REF!</v>
      </c>
      <c r="U39" s="65"/>
    </row>
    <row r="40" spans="1:21">
      <c r="B40" s="59" t="s">
        <v>28</v>
      </c>
      <c r="D40" t="e">
        <f>IF(#REF!="X",TRUE,FALSE)</f>
        <v>#REF!</v>
      </c>
      <c r="E40" t="e">
        <f>IF(#REF!="X",TRUE,FALSE)</f>
        <v>#REF!</v>
      </c>
      <c r="F40" t="e">
        <f>IF(#REF!="X",TRUE,FALSE)</f>
        <v>#REF!</v>
      </c>
      <c r="G40" t="e">
        <f>IF(#REF!="X",TRUE,FALSE)</f>
        <v>#REF!</v>
      </c>
      <c r="H40" t="e">
        <f>IF(#REF!="X",TRUE,FALSE)</f>
        <v>#REF!</v>
      </c>
      <c r="I40" t="e">
        <f>IF(#REF!="X",TRUE,FALSE)</f>
        <v>#REF!</v>
      </c>
      <c r="L40" s="58" t="e">
        <f t="shared" si="39"/>
        <v>#REF!</v>
      </c>
      <c r="M40" s="58" t="e">
        <f t="shared" si="40"/>
        <v>#REF!</v>
      </c>
      <c r="N40" s="58" t="e">
        <f t="shared" si="41"/>
        <v>#REF!</v>
      </c>
      <c r="O40" s="58" t="e">
        <f t="shared" si="42"/>
        <v>#REF!</v>
      </c>
      <c r="P40" s="58" t="e">
        <f t="shared" si="43"/>
        <v>#REF!</v>
      </c>
      <c r="Q40" s="58" t="e">
        <f t="shared" si="44"/>
        <v>#REF!</v>
      </c>
      <c r="S40" s="70" t="e">
        <f t="shared" si="45"/>
        <v>#REF!</v>
      </c>
      <c r="U40" s="65"/>
    </row>
    <row r="41" spans="1:21">
      <c r="B41">
        <v>23</v>
      </c>
      <c r="D41" t="e">
        <f>IF(#REF!="X",TRUE,FALSE)</f>
        <v>#REF!</v>
      </c>
      <c r="E41" t="e">
        <f>IF(#REF!="X",TRUE,FALSE)</f>
        <v>#REF!</v>
      </c>
      <c r="F41" t="e">
        <f>IF(#REF!="X",TRUE,FALSE)</f>
        <v>#REF!</v>
      </c>
      <c r="G41" t="e">
        <f>IF(#REF!="X",TRUE,FALSE)</f>
        <v>#REF!</v>
      </c>
      <c r="H41" t="e">
        <f>IF(#REF!="X",TRUE,FALSE)</f>
        <v>#REF!</v>
      </c>
      <c r="I41" t="e">
        <f>IF(#REF!="X",TRUE,FALSE)</f>
        <v>#REF!</v>
      </c>
      <c r="L41" s="58" t="e">
        <f t="shared" si="39"/>
        <v>#REF!</v>
      </c>
      <c r="M41" s="58" t="e">
        <f t="shared" si="40"/>
        <v>#REF!</v>
      </c>
      <c r="N41" s="58" t="e">
        <f t="shared" si="41"/>
        <v>#REF!</v>
      </c>
      <c r="O41" s="58" t="e">
        <f t="shared" si="42"/>
        <v>#REF!</v>
      </c>
      <c r="P41" s="58" t="e">
        <f t="shared" si="43"/>
        <v>#REF!</v>
      </c>
      <c r="Q41" s="58" t="e">
        <f t="shared" si="44"/>
        <v>#REF!</v>
      </c>
      <c r="S41" s="58" t="e">
        <f t="shared" si="45"/>
        <v>#REF!</v>
      </c>
      <c r="U41" s="65"/>
    </row>
    <row r="42" spans="1:21">
      <c r="B42" s="59" t="s">
        <v>29</v>
      </c>
      <c r="D42" t="e">
        <f>IF(#REF!="X",TRUE,FALSE)</f>
        <v>#REF!</v>
      </c>
      <c r="E42" t="e">
        <f>IF(#REF!="X",TRUE,FALSE)</f>
        <v>#REF!</v>
      </c>
      <c r="F42" t="e">
        <f>IF(#REF!="X",TRUE,FALSE)</f>
        <v>#REF!</v>
      </c>
      <c r="G42" t="e">
        <f>IF(#REF!="X",TRUE,FALSE)</f>
        <v>#REF!</v>
      </c>
      <c r="H42" t="e">
        <f>IF(#REF!="X",TRUE,FALSE)</f>
        <v>#REF!</v>
      </c>
      <c r="I42" t="e">
        <f>IF(#REF!="X",TRUE,FALSE)</f>
        <v>#REF!</v>
      </c>
      <c r="L42" s="58" t="e">
        <f t="shared" si="39"/>
        <v>#REF!</v>
      </c>
      <c r="M42" s="58" t="e">
        <f t="shared" si="40"/>
        <v>#REF!</v>
      </c>
      <c r="N42" s="58" t="e">
        <f t="shared" si="41"/>
        <v>#REF!</v>
      </c>
      <c r="O42" s="58" t="e">
        <f t="shared" si="42"/>
        <v>#REF!</v>
      </c>
      <c r="P42" s="58" t="e">
        <f t="shared" si="43"/>
        <v>#REF!</v>
      </c>
      <c r="Q42" s="58" t="e">
        <f t="shared" si="44"/>
        <v>#REF!</v>
      </c>
      <c r="S42" s="70" t="e">
        <f t="shared" si="45"/>
        <v>#REF!</v>
      </c>
      <c r="U42" s="65"/>
    </row>
    <row r="43" spans="1:21">
      <c r="L43" s="58"/>
      <c r="M43" s="58"/>
      <c r="N43" s="58"/>
      <c r="O43" s="58"/>
      <c r="P43" s="58"/>
      <c r="Q43" s="58"/>
      <c r="S43" s="58"/>
      <c r="U43" s="65" t="e">
        <f>AVERAGE(S35:S41)</f>
        <v>#REF!</v>
      </c>
    </row>
    <row r="44" spans="1:21">
      <c r="L44" s="58"/>
      <c r="M44" s="58"/>
      <c r="N44" s="58"/>
      <c r="O44" s="58"/>
      <c r="P44" s="58"/>
      <c r="Q44" s="58"/>
      <c r="S44" s="58"/>
      <c r="U44" s="65"/>
    </row>
    <row r="45" spans="1:21">
      <c r="A45" t="s">
        <v>9</v>
      </c>
      <c r="L45" s="58"/>
      <c r="M45" s="58"/>
      <c r="N45" s="58"/>
      <c r="O45" s="58"/>
      <c r="P45" s="58"/>
      <c r="Q45" s="58"/>
      <c r="S45" s="58"/>
      <c r="U45" s="65"/>
    </row>
    <row r="46" spans="1:21">
      <c r="B46">
        <v>24</v>
      </c>
      <c r="D46" t="e">
        <f>IF(#REF!="X",TRUE,FALSE)</f>
        <v>#REF!</v>
      </c>
      <c r="E46" t="e">
        <f>IF(#REF!="X",TRUE,FALSE)</f>
        <v>#REF!</v>
      </c>
      <c r="F46" t="e">
        <f>IF(#REF!="X",TRUE,FALSE)</f>
        <v>#REF!</v>
      </c>
      <c r="G46" t="e">
        <f>IF(#REF!="X",TRUE,FALSE)</f>
        <v>#REF!</v>
      </c>
      <c r="H46" t="e">
        <f>IF(#REF!="X",TRUE,FALSE)</f>
        <v>#REF!</v>
      </c>
      <c r="I46" t="e">
        <f>IF(#REF!="X",TRUE,FALSE)</f>
        <v>#REF!</v>
      </c>
      <c r="L46" s="58" t="e">
        <f t="shared" ref="L46:L48" si="46">IF(D46,0,0)</f>
        <v>#REF!</v>
      </c>
      <c r="M46" s="58" t="e">
        <f t="shared" ref="M46:M48" si="47">IF(E46,2,0)</f>
        <v>#REF!</v>
      </c>
      <c r="N46" s="58" t="e">
        <f t="shared" ref="N46:N48" si="48">IF(F46,4,0)</f>
        <v>#REF!</v>
      </c>
      <c r="O46" s="58" t="e">
        <f t="shared" ref="O46:O48" si="49">IF(G46,6,0)</f>
        <v>#REF!</v>
      </c>
      <c r="P46" s="58" t="e">
        <f t="shared" ref="P46:P48" si="50">IF(H46,8,0)</f>
        <v>#REF!</v>
      </c>
      <c r="Q46" s="58" t="e">
        <f t="shared" ref="Q46:Q48" si="51">IF(I46,10,0)</f>
        <v>#REF!</v>
      </c>
      <c r="S46" s="58" t="e">
        <f t="shared" ref="S46:S48" si="52">SUM(L46:Q46)</f>
        <v>#REF!</v>
      </c>
      <c r="U46" s="65"/>
    </row>
    <row r="47" spans="1:21">
      <c r="B47" s="59" t="s">
        <v>30</v>
      </c>
      <c r="D47" t="e">
        <f>IF(#REF!="X",TRUE,FALSE)</f>
        <v>#REF!</v>
      </c>
      <c r="E47" t="e">
        <f>IF(#REF!="X",TRUE,FALSE)</f>
        <v>#REF!</v>
      </c>
      <c r="F47" t="e">
        <f>IF(#REF!="X",TRUE,FALSE)</f>
        <v>#REF!</v>
      </c>
      <c r="G47" t="e">
        <f>IF(#REF!="X",TRUE,FALSE)</f>
        <v>#REF!</v>
      </c>
      <c r="H47" t="e">
        <f>IF(#REF!="X",TRUE,FALSE)</f>
        <v>#REF!</v>
      </c>
      <c r="I47" t="e">
        <f>IF(#REF!="X",TRUE,FALSE)</f>
        <v>#REF!</v>
      </c>
      <c r="L47" s="58" t="e">
        <f t="shared" si="46"/>
        <v>#REF!</v>
      </c>
      <c r="M47" s="58" t="e">
        <f t="shared" si="47"/>
        <v>#REF!</v>
      </c>
      <c r="N47" s="58" t="e">
        <f t="shared" si="48"/>
        <v>#REF!</v>
      </c>
      <c r="O47" s="58" t="e">
        <f t="shared" si="49"/>
        <v>#REF!</v>
      </c>
      <c r="P47" s="58" t="e">
        <f t="shared" si="50"/>
        <v>#REF!</v>
      </c>
      <c r="Q47" s="58" t="e">
        <f t="shared" si="51"/>
        <v>#REF!</v>
      </c>
      <c r="S47" s="70" t="e">
        <f t="shared" si="52"/>
        <v>#REF!</v>
      </c>
      <c r="U47" s="65"/>
    </row>
    <row r="48" spans="1:21">
      <c r="B48" s="67">
        <v>25</v>
      </c>
      <c r="D48" t="e">
        <f>IF(#REF!="X",TRUE,FALSE)</f>
        <v>#REF!</v>
      </c>
      <c r="E48" t="e">
        <f>IF(#REF!="X",TRUE,FALSE)</f>
        <v>#REF!</v>
      </c>
      <c r="F48" t="e">
        <f>IF(#REF!="X",TRUE,FALSE)</f>
        <v>#REF!</v>
      </c>
      <c r="G48" t="e">
        <f>IF(#REF!="X",TRUE,FALSE)</f>
        <v>#REF!</v>
      </c>
      <c r="H48" t="e">
        <f>IF(#REF!="X",TRUE,FALSE)</f>
        <v>#REF!</v>
      </c>
      <c r="I48" t="e">
        <f>IF(#REF!="X",TRUE,FALSE)</f>
        <v>#REF!</v>
      </c>
      <c r="L48" s="58" t="e">
        <f t="shared" si="46"/>
        <v>#REF!</v>
      </c>
      <c r="M48" s="58" t="e">
        <f t="shared" si="47"/>
        <v>#REF!</v>
      </c>
      <c r="N48" s="58" t="e">
        <f t="shared" si="48"/>
        <v>#REF!</v>
      </c>
      <c r="O48" s="58" t="e">
        <f t="shared" si="49"/>
        <v>#REF!</v>
      </c>
      <c r="P48" s="58" t="e">
        <f t="shared" si="50"/>
        <v>#REF!</v>
      </c>
      <c r="Q48" s="58" t="e">
        <f t="shared" si="51"/>
        <v>#REF!</v>
      </c>
      <c r="S48" s="68" t="e">
        <f t="shared" si="52"/>
        <v>#REF!</v>
      </c>
      <c r="U48" s="65"/>
    </row>
    <row r="49" spans="1:21">
      <c r="L49" s="58"/>
      <c r="M49" s="58"/>
      <c r="N49" s="58"/>
      <c r="O49" s="58"/>
      <c r="P49" s="58"/>
      <c r="Q49" s="58"/>
      <c r="S49" s="58"/>
      <c r="U49" s="65" t="e">
        <f>AVERAGE(S46:S48)</f>
        <v>#REF!</v>
      </c>
    </row>
    <row r="50" spans="1:21">
      <c r="L50" s="58"/>
      <c r="M50" s="58"/>
      <c r="N50" s="58"/>
      <c r="O50" s="58"/>
      <c r="P50" s="58"/>
      <c r="Q50" s="58"/>
      <c r="S50" s="58"/>
      <c r="U50" s="65"/>
    </row>
    <row r="51" spans="1:21">
      <c r="A51" t="s">
        <v>8</v>
      </c>
      <c r="L51" s="58"/>
      <c r="M51" s="58"/>
      <c r="N51" s="58"/>
      <c r="O51" s="58"/>
      <c r="P51" s="58"/>
      <c r="Q51" s="58"/>
      <c r="S51" s="58"/>
      <c r="U51" s="65"/>
    </row>
    <row r="52" spans="1:21">
      <c r="B52">
        <v>26</v>
      </c>
      <c r="D52" t="e">
        <f>IF(#REF!="X",TRUE,FALSE)</f>
        <v>#REF!</v>
      </c>
      <c r="E52" t="e">
        <f>IF(#REF!="X",TRUE,FALSE)</f>
        <v>#REF!</v>
      </c>
      <c r="F52" t="e">
        <f>IF(#REF!="X",TRUE,FALSE)</f>
        <v>#REF!</v>
      </c>
      <c r="G52" t="e">
        <f>IF(#REF!="X",TRUE,FALSE)</f>
        <v>#REF!</v>
      </c>
      <c r="H52" t="e">
        <f>IF(#REF!="X",TRUE,FALSE)</f>
        <v>#REF!</v>
      </c>
      <c r="I52" t="e">
        <f>IF(#REF!="X",TRUE,FALSE)</f>
        <v>#REF!</v>
      </c>
      <c r="L52" s="58" t="e">
        <f t="shared" ref="L52:L59" si="53">IF(D52,0,0)</f>
        <v>#REF!</v>
      </c>
      <c r="M52" s="58" t="e">
        <f t="shared" ref="M52:M59" si="54">IF(E52,2,0)</f>
        <v>#REF!</v>
      </c>
      <c r="N52" s="58" t="e">
        <f t="shared" ref="N52:N59" si="55">IF(F52,4,0)</f>
        <v>#REF!</v>
      </c>
      <c r="O52" s="58" t="e">
        <f t="shared" ref="O52:O59" si="56">IF(G52,6,0)</f>
        <v>#REF!</v>
      </c>
      <c r="P52" s="58" t="e">
        <f t="shared" ref="P52:P59" si="57">IF(H52,8,0)</f>
        <v>#REF!</v>
      </c>
      <c r="Q52" s="58" t="e">
        <f t="shared" ref="Q52:Q59" si="58">IF(I52,10,0)</f>
        <v>#REF!</v>
      </c>
      <c r="S52" s="58" t="e">
        <f t="shared" ref="S52:S60" si="59">SUM(L52:Q52)</f>
        <v>#REF!</v>
      </c>
      <c r="U52" s="65"/>
    </row>
    <row r="53" spans="1:21">
      <c r="B53">
        <v>27</v>
      </c>
      <c r="D53" t="e">
        <f>IF(#REF!="X",TRUE,FALSE)</f>
        <v>#REF!</v>
      </c>
      <c r="E53" t="e">
        <f>IF(#REF!="X",TRUE,FALSE)</f>
        <v>#REF!</v>
      </c>
      <c r="F53" t="e">
        <f>IF(#REF!="X",TRUE,FALSE)</f>
        <v>#REF!</v>
      </c>
      <c r="G53" t="e">
        <f>IF(#REF!="X",TRUE,FALSE)</f>
        <v>#REF!</v>
      </c>
      <c r="H53" t="e">
        <f>IF(#REF!="X",TRUE,FALSE)</f>
        <v>#REF!</v>
      </c>
      <c r="I53" t="e">
        <f>IF(#REF!="X",TRUE,FALSE)</f>
        <v>#REF!</v>
      </c>
      <c r="L53" s="58" t="e">
        <f t="shared" si="53"/>
        <v>#REF!</v>
      </c>
      <c r="M53" s="58" t="e">
        <f t="shared" si="54"/>
        <v>#REF!</v>
      </c>
      <c r="N53" s="58" t="e">
        <f t="shared" si="55"/>
        <v>#REF!</v>
      </c>
      <c r="O53" s="58" t="e">
        <f t="shared" si="56"/>
        <v>#REF!</v>
      </c>
      <c r="P53" s="58" t="e">
        <f t="shared" si="57"/>
        <v>#REF!</v>
      </c>
      <c r="Q53" s="58" t="e">
        <f t="shared" si="58"/>
        <v>#REF!</v>
      </c>
      <c r="S53" s="58" t="e">
        <f t="shared" si="59"/>
        <v>#REF!</v>
      </c>
      <c r="U53" s="65"/>
    </row>
    <row r="54" spans="1:21">
      <c r="B54" s="67"/>
      <c r="D54" t="e">
        <f>IF(#REF!="X",TRUE,FALSE)</f>
        <v>#REF!</v>
      </c>
      <c r="E54" t="e">
        <f>IF(#REF!="X",TRUE,FALSE)</f>
        <v>#REF!</v>
      </c>
      <c r="F54" t="e">
        <f>IF(#REF!="X",TRUE,FALSE)</f>
        <v>#REF!</v>
      </c>
      <c r="G54" t="e">
        <f>IF(#REF!="X",TRUE,FALSE)</f>
        <v>#REF!</v>
      </c>
      <c r="H54" t="e">
        <f>IF(#REF!="X",TRUE,FALSE)</f>
        <v>#REF!</v>
      </c>
      <c r="I54" t="e">
        <f>IF(#REF!="X",TRUE,FALSE)</f>
        <v>#REF!</v>
      </c>
      <c r="L54" s="58" t="e">
        <f t="shared" si="53"/>
        <v>#REF!</v>
      </c>
      <c r="M54" s="58" t="e">
        <f t="shared" si="54"/>
        <v>#REF!</v>
      </c>
      <c r="N54" s="58" t="e">
        <f t="shared" si="55"/>
        <v>#REF!</v>
      </c>
      <c r="O54" s="58" t="e">
        <f t="shared" si="56"/>
        <v>#REF!</v>
      </c>
      <c r="P54" s="58" t="e">
        <f t="shared" si="57"/>
        <v>#REF!</v>
      </c>
      <c r="Q54" s="58" t="e">
        <f t="shared" si="58"/>
        <v>#REF!</v>
      </c>
      <c r="S54" s="68" t="e">
        <f t="shared" si="59"/>
        <v>#REF!</v>
      </c>
      <c r="U54" s="65"/>
    </row>
    <row r="55" spans="1:21">
      <c r="B55">
        <v>28</v>
      </c>
      <c r="D55" t="e">
        <f>IF(#REF!="X",TRUE,FALSE)</f>
        <v>#REF!</v>
      </c>
      <c r="E55" t="e">
        <f>IF(#REF!="X",TRUE,FALSE)</f>
        <v>#REF!</v>
      </c>
      <c r="F55" t="e">
        <f>IF(#REF!="X",TRUE,FALSE)</f>
        <v>#REF!</v>
      </c>
      <c r="G55" t="e">
        <f>IF(#REF!="X",TRUE,FALSE)</f>
        <v>#REF!</v>
      </c>
      <c r="H55" t="e">
        <f>IF(#REF!="X",TRUE,FALSE)</f>
        <v>#REF!</v>
      </c>
      <c r="I55" t="e">
        <f>IF(#REF!="X",TRUE,FALSE)</f>
        <v>#REF!</v>
      </c>
      <c r="L55" s="58" t="e">
        <f t="shared" si="53"/>
        <v>#REF!</v>
      </c>
      <c r="M55" s="58" t="e">
        <f t="shared" si="54"/>
        <v>#REF!</v>
      </c>
      <c r="N55" s="58" t="e">
        <f t="shared" si="55"/>
        <v>#REF!</v>
      </c>
      <c r="O55" s="58" t="e">
        <f t="shared" si="56"/>
        <v>#REF!</v>
      </c>
      <c r="P55" s="58" t="e">
        <f t="shared" si="57"/>
        <v>#REF!</v>
      </c>
      <c r="Q55" s="58" t="e">
        <f t="shared" si="58"/>
        <v>#REF!</v>
      </c>
      <c r="S55" s="58" t="e">
        <f t="shared" si="59"/>
        <v>#REF!</v>
      </c>
      <c r="U55" s="65"/>
    </row>
    <row r="56" spans="1:21">
      <c r="B56" s="59" t="s">
        <v>31</v>
      </c>
      <c r="D56" t="e">
        <f>IF(#REF!="X",TRUE,FALSE)</f>
        <v>#REF!</v>
      </c>
      <c r="E56" t="e">
        <f>IF(#REF!="X",TRUE,FALSE)</f>
        <v>#REF!</v>
      </c>
      <c r="F56" t="e">
        <f>IF(#REF!="X",TRUE,FALSE)</f>
        <v>#REF!</v>
      </c>
      <c r="G56" t="e">
        <f>IF(#REF!="X",TRUE,FALSE)</f>
        <v>#REF!</v>
      </c>
      <c r="H56" t="e">
        <f>IF(#REF!="X",TRUE,FALSE)</f>
        <v>#REF!</v>
      </c>
      <c r="I56" t="e">
        <f>IF(#REF!="X",TRUE,FALSE)</f>
        <v>#REF!</v>
      </c>
      <c r="L56" s="58" t="e">
        <f t="shared" si="53"/>
        <v>#REF!</v>
      </c>
      <c r="M56" s="58" t="e">
        <f t="shared" si="54"/>
        <v>#REF!</v>
      </c>
      <c r="N56" s="58" t="e">
        <f t="shared" si="55"/>
        <v>#REF!</v>
      </c>
      <c r="O56" s="58" t="e">
        <f t="shared" si="56"/>
        <v>#REF!</v>
      </c>
      <c r="P56" s="58" t="e">
        <f t="shared" si="57"/>
        <v>#REF!</v>
      </c>
      <c r="Q56" s="58" t="e">
        <f t="shared" si="58"/>
        <v>#REF!</v>
      </c>
      <c r="S56" s="70" t="e">
        <f t="shared" si="59"/>
        <v>#REF!</v>
      </c>
      <c r="U56" s="65"/>
    </row>
    <row r="57" spans="1:21">
      <c r="B57">
        <v>29</v>
      </c>
      <c r="D57" t="e">
        <f>IF(#REF!="X",TRUE,FALSE)</f>
        <v>#REF!</v>
      </c>
      <c r="E57" t="e">
        <f>IF(#REF!="X",TRUE,FALSE)</f>
        <v>#REF!</v>
      </c>
      <c r="F57" t="e">
        <f>IF(#REF!="X",TRUE,FALSE)</f>
        <v>#REF!</v>
      </c>
      <c r="G57" t="e">
        <f>IF(#REF!="X",TRUE,FALSE)</f>
        <v>#REF!</v>
      </c>
      <c r="H57" t="e">
        <f>IF(#REF!="X",TRUE,FALSE)</f>
        <v>#REF!</v>
      </c>
      <c r="I57" t="e">
        <f>IF(#REF!="X",TRUE,FALSE)</f>
        <v>#REF!</v>
      </c>
      <c r="L57" s="58" t="e">
        <f t="shared" si="53"/>
        <v>#REF!</v>
      </c>
      <c r="M57" s="58" t="e">
        <f t="shared" si="54"/>
        <v>#REF!</v>
      </c>
      <c r="N57" s="58" t="e">
        <f t="shared" si="55"/>
        <v>#REF!</v>
      </c>
      <c r="O57" s="58" t="e">
        <f t="shared" si="56"/>
        <v>#REF!</v>
      </c>
      <c r="P57" s="58" t="e">
        <f t="shared" si="57"/>
        <v>#REF!</v>
      </c>
      <c r="Q57" s="58" t="e">
        <f t="shared" si="58"/>
        <v>#REF!</v>
      </c>
      <c r="S57" s="58" t="e">
        <f t="shared" si="59"/>
        <v>#REF!</v>
      </c>
      <c r="U57" s="65"/>
    </row>
    <row r="58" spans="1:21">
      <c r="B58" s="67"/>
      <c r="D58" t="e">
        <f>IF(#REF!="X",TRUE,FALSE)</f>
        <v>#REF!</v>
      </c>
      <c r="E58" t="e">
        <f>IF(#REF!="X",TRUE,FALSE)</f>
        <v>#REF!</v>
      </c>
      <c r="F58" t="e">
        <f>IF(#REF!="X",TRUE,FALSE)</f>
        <v>#REF!</v>
      </c>
      <c r="G58" t="e">
        <f>IF(#REF!="X",TRUE,FALSE)</f>
        <v>#REF!</v>
      </c>
      <c r="H58" t="e">
        <f>IF(#REF!="X",TRUE,FALSE)</f>
        <v>#REF!</v>
      </c>
      <c r="I58" t="e">
        <f>IF(#REF!="X",TRUE,FALSE)</f>
        <v>#REF!</v>
      </c>
      <c r="L58" s="58" t="e">
        <f t="shared" si="53"/>
        <v>#REF!</v>
      </c>
      <c r="M58" s="58" t="e">
        <f t="shared" si="54"/>
        <v>#REF!</v>
      </c>
      <c r="N58" s="58" t="e">
        <f t="shared" si="55"/>
        <v>#REF!</v>
      </c>
      <c r="O58" s="58" t="e">
        <f t="shared" si="56"/>
        <v>#REF!</v>
      </c>
      <c r="P58" s="58" t="e">
        <f t="shared" si="57"/>
        <v>#REF!</v>
      </c>
      <c r="Q58" s="58" t="e">
        <f t="shared" si="58"/>
        <v>#REF!</v>
      </c>
      <c r="S58" s="68" t="e">
        <f t="shared" si="59"/>
        <v>#REF!</v>
      </c>
      <c r="U58" s="65"/>
    </row>
    <row r="59" spans="1:21">
      <c r="B59">
        <v>30</v>
      </c>
      <c r="D59" t="e">
        <f>IF(#REF!="X",TRUE,FALSE)</f>
        <v>#REF!</v>
      </c>
      <c r="E59" t="e">
        <f>IF(#REF!="X",TRUE,FALSE)</f>
        <v>#REF!</v>
      </c>
      <c r="F59" t="e">
        <f>IF(#REF!="X",TRUE,FALSE)</f>
        <v>#REF!</v>
      </c>
      <c r="G59" t="e">
        <f>IF(#REF!="X",TRUE,FALSE)</f>
        <v>#REF!</v>
      </c>
      <c r="H59" t="e">
        <f>IF(#REF!="X",TRUE,FALSE)</f>
        <v>#REF!</v>
      </c>
      <c r="I59" t="e">
        <f>IF(#REF!="X",TRUE,FALSE)</f>
        <v>#REF!</v>
      </c>
      <c r="L59" s="58" t="e">
        <f t="shared" si="53"/>
        <v>#REF!</v>
      </c>
      <c r="M59" s="58" t="e">
        <f t="shared" si="54"/>
        <v>#REF!</v>
      </c>
      <c r="N59" s="58" t="e">
        <f t="shared" si="55"/>
        <v>#REF!</v>
      </c>
      <c r="O59" s="58" t="e">
        <f t="shared" si="56"/>
        <v>#REF!</v>
      </c>
      <c r="P59" s="58" t="e">
        <f t="shared" si="57"/>
        <v>#REF!</v>
      </c>
      <c r="Q59" s="58" t="e">
        <f t="shared" si="58"/>
        <v>#REF!</v>
      </c>
      <c r="S59" s="58" t="e">
        <f t="shared" si="59"/>
        <v>#REF!</v>
      </c>
      <c r="U59" s="65"/>
    </row>
    <row r="60" spans="1:21">
      <c r="B60" s="59" t="s">
        <v>32</v>
      </c>
      <c r="D60" t="e">
        <f>IF(#REF!="X",TRUE,FALSE)</f>
        <v>#REF!</v>
      </c>
      <c r="E60" t="e">
        <f>IF(#REF!="X",TRUE,FALSE)</f>
        <v>#REF!</v>
      </c>
      <c r="F60" t="e">
        <f>IF(#REF!="X",TRUE,FALSE)</f>
        <v>#REF!</v>
      </c>
      <c r="G60" t="e">
        <f>IF(#REF!="X",TRUE,FALSE)</f>
        <v>#REF!</v>
      </c>
      <c r="H60" t="e">
        <f>IF(#REF!="X",TRUE,FALSE)</f>
        <v>#REF!</v>
      </c>
      <c r="I60" t="e">
        <f>IF(#REF!="X",TRUE,FALSE)</f>
        <v>#REF!</v>
      </c>
      <c r="L60" s="58" t="e">
        <f t="shared" ref="L60" si="60">IF(D60,0,0)</f>
        <v>#REF!</v>
      </c>
      <c r="M60" s="58" t="e">
        <f t="shared" ref="M60" si="61">IF(E60,2,0)</f>
        <v>#REF!</v>
      </c>
      <c r="N60" s="58" t="e">
        <f t="shared" ref="N60" si="62">IF(F60,4,0)</f>
        <v>#REF!</v>
      </c>
      <c r="O60" s="58" t="e">
        <f t="shared" ref="O60" si="63">IF(G60,6,0)</f>
        <v>#REF!</v>
      </c>
      <c r="P60" s="58" t="e">
        <f t="shared" ref="P60" si="64">IF(H60,8,0)</f>
        <v>#REF!</v>
      </c>
      <c r="Q60" s="58" t="e">
        <f t="shared" ref="Q60" si="65">IF(I60,10,0)</f>
        <v>#REF!</v>
      </c>
      <c r="S60" s="70" t="e">
        <f t="shared" si="59"/>
        <v>#REF!</v>
      </c>
      <c r="U60" s="65"/>
    </row>
    <row r="61" spans="1:21">
      <c r="L61" s="58"/>
      <c r="M61" s="58"/>
      <c r="N61" s="58"/>
      <c r="O61" s="58"/>
      <c r="P61" s="58"/>
      <c r="Q61" s="58"/>
      <c r="S61" s="58"/>
      <c r="U61" s="65" t="e">
        <f>AVERAGE(S52:S60)</f>
        <v>#REF!</v>
      </c>
    </row>
    <row r="62" spans="1:21">
      <c r="L62" s="58"/>
      <c r="M62" s="58"/>
      <c r="N62" s="58"/>
      <c r="O62" s="58"/>
      <c r="P62" s="58"/>
      <c r="Q62" s="58"/>
      <c r="S62" s="58"/>
      <c r="U62" s="65"/>
    </row>
    <row r="63" spans="1:21">
      <c r="A63" t="s">
        <v>7</v>
      </c>
      <c r="L63" s="58"/>
      <c r="M63" s="58"/>
      <c r="N63" s="58"/>
      <c r="O63" s="58"/>
      <c r="P63" s="58"/>
      <c r="Q63" s="58"/>
      <c r="S63" s="58"/>
      <c r="U63" s="65"/>
    </row>
    <row r="64" spans="1:21">
      <c r="B64">
        <v>31</v>
      </c>
      <c r="D64" t="e">
        <f>IF(#REF!="X",TRUE,FALSE)</f>
        <v>#REF!</v>
      </c>
      <c r="E64" t="e">
        <f>IF(#REF!="X",TRUE,FALSE)</f>
        <v>#REF!</v>
      </c>
      <c r="F64" t="e">
        <f>IF(#REF!="X",TRUE,FALSE)</f>
        <v>#REF!</v>
      </c>
      <c r="G64" t="e">
        <f>IF(#REF!="X",TRUE,FALSE)</f>
        <v>#REF!</v>
      </c>
      <c r="H64" t="e">
        <f>IF(#REF!="X",TRUE,FALSE)</f>
        <v>#REF!</v>
      </c>
      <c r="I64" t="e">
        <f>IF(#REF!="X",TRUE,FALSE)</f>
        <v>#REF!</v>
      </c>
      <c r="L64" s="58" t="e">
        <f t="shared" ref="L64:L71" si="66">IF(D64,0,0)</f>
        <v>#REF!</v>
      </c>
      <c r="M64" s="58" t="e">
        <f t="shared" ref="M64:M71" si="67">IF(E64,2,0)</f>
        <v>#REF!</v>
      </c>
      <c r="N64" s="58" t="e">
        <f t="shared" ref="N64:N71" si="68">IF(F64,4,0)</f>
        <v>#REF!</v>
      </c>
      <c r="O64" s="58" t="e">
        <f t="shared" ref="O64:O71" si="69">IF(G64,6,0)</f>
        <v>#REF!</v>
      </c>
      <c r="P64" s="58" t="e">
        <f t="shared" ref="P64:P71" si="70">IF(H64,8,0)</f>
        <v>#REF!</v>
      </c>
      <c r="Q64" s="58" t="e">
        <f t="shared" ref="Q64:Q71" si="71">IF(I64,10,0)</f>
        <v>#REF!</v>
      </c>
      <c r="S64" s="58" t="e">
        <f t="shared" ref="S64:S71" si="72">SUM(L64:Q64)</f>
        <v>#REF!</v>
      </c>
      <c r="U64" s="65"/>
    </row>
    <row r="65" spans="1:21">
      <c r="B65" s="61" t="s">
        <v>33</v>
      </c>
      <c r="D65" t="e">
        <f>IF(#REF!="X",TRUE,FALSE)</f>
        <v>#REF!</v>
      </c>
      <c r="E65" t="e">
        <f>IF(#REF!="X",TRUE,FALSE)</f>
        <v>#REF!</v>
      </c>
      <c r="F65" t="e">
        <f>IF(#REF!="X",TRUE,FALSE)</f>
        <v>#REF!</v>
      </c>
      <c r="G65" t="e">
        <f>IF(#REF!="X",TRUE,FALSE)</f>
        <v>#REF!</v>
      </c>
      <c r="H65" t="e">
        <f>IF(#REF!="X",TRUE,FALSE)</f>
        <v>#REF!</v>
      </c>
      <c r="I65" t="e">
        <f>IF(#REF!="X",TRUE,FALSE)</f>
        <v>#REF!</v>
      </c>
      <c r="L65" s="58" t="e">
        <f t="shared" si="66"/>
        <v>#REF!</v>
      </c>
      <c r="M65" s="58" t="e">
        <f t="shared" si="67"/>
        <v>#REF!</v>
      </c>
      <c r="N65" s="58" t="e">
        <f t="shared" si="68"/>
        <v>#REF!</v>
      </c>
      <c r="O65" s="58" t="e">
        <f t="shared" si="69"/>
        <v>#REF!</v>
      </c>
      <c r="P65" s="58" t="e">
        <f t="shared" si="70"/>
        <v>#REF!</v>
      </c>
      <c r="Q65" s="58" t="e">
        <f t="shared" si="71"/>
        <v>#REF!</v>
      </c>
      <c r="S65" s="70" t="e">
        <f t="shared" si="72"/>
        <v>#REF!</v>
      </c>
      <c r="U65" s="65"/>
    </row>
    <row r="66" spans="1:21">
      <c r="B66">
        <v>32</v>
      </c>
      <c r="D66" t="e">
        <f>IF(#REF!="X",TRUE,FALSE)</f>
        <v>#REF!</v>
      </c>
      <c r="E66" t="e">
        <f>IF(#REF!="X",TRUE,FALSE)</f>
        <v>#REF!</v>
      </c>
      <c r="F66" t="e">
        <f>IF(#REF!="X",TRUE,FALSE)</f>
        <v>#REF!</v>
      </c>
      <c r="G66" t="e">
        <f>IF(#REF!="X",TRUE,FALSE)</f>
        <v>#REF!</v>
      </c>
      <c r="H66" t="e">
        <f>IF(#REF!="X",TRUE,FALSE)</f>
        <v>#REF!</v>
      </c>
      <c r="I66" t="e">
        <f>IF(#REF!="X",TRUE,FALSE)</f>
        <v>#REF!</v>
      </c>
      <c r="L66" s="58" t="e">
        <f t="shared" si="66"/>
        <v>#REF!</v>
      </c>
      <c r="M66" s="58" t="e">
        <f t="shared" si="67"/>
        <v>#REF!</v>
      </c>
      <c r="N66" s="58" t="e">
        <f t="shared" si="68"/>
        <v>#REF!</v>
      </c>
      <c r="O66" s="58" t="e">
        <f t="shared" si="69"/>
        <v>#REF!</v>
      </c>
      <c r="P66" s="58" t="e">
        <f t="shared" si="70"/>
        <v>#REF!</v>
      </c>
      <c r="Q66" s="58" t="e">
        <f t="shared" si="71"/>
        <v>#REF!</v>
      </c>
      <c r="S66" s="58" t="e">
        <f t="shared" si="72"/>
        <v>#REF!</v>
      </c>
      <c r="U66" s="65"/>
    </row>
    <row r="67" spans="1:21">
      <c r="B67" s="67"/>
      <c r="D67" t="e">
        <f>IF(#REF!="X",TRUE,FALSE)</f>
        <v>#REF!</v>
      </c>
      <c r="E67" t="e">
        <f>IF(#REF!="X",TRUE,FALSE)</f>
        <v>#REF!</v>
      </c>
      <c r="F67" t="e">
        <f>IF(#REF!="X",TRUE,FALSE)</f>
        <v>#REF!</v>
      </c>
      <c r="G67" t="e">
        <f>IF(#REF!="X",TRUE,FALSE)</f>
        <v>#REF!</v>
      </c>
      <c r="H67" t="e">
        <f>IF(#REF!="X",TRUE,FALSE)</f>
        <v>#REF!</v>
      </c>
      <c r="I67" t="e">
        <f>IF(#REF!="X",TRUE,FALSE)</f>
        <v>#REF!</v>
      </c>
      <c r="L67" s="58" t="e">
        <f t="shared" si="66"/>
        <v>#REF!</v>
      </c>
      <c r="M67" s="58" t="e">
        <f t="shared" si="67"/>
        <v>#REF!</v>
      </c>
      <c r="N67" s="58" t="e">
        <f t="shared" si="68"/>
        <v>#REF!</v>
      </c>
      <c r="O67" s="58" t="e">
        <f t="shared" si="69"/>
        <v>#REF!</v>
      </c>
      <c r="P67" s="58" t="e">
        <f t="shared" si="70"/>
        <v>#REF!</v>
      </c>
      <c r="Q67" s="58" t="e">
        <f t="shared" si="71"/>
        <v>#REF!</v>
      </c>
      <c r="S67" s="68" t="e">
        <f t="shared" si="72"/>
        <v>#REF!</v>
      </c>
      <c r="U67" s="65"/>
    </row>
    <row r="68" spans="1:21">
      <c r="B68">
        <v>33</v>
      </c>
      <c r="D68" t="e">
        <f>IF(#REF!="X",TRUE,FALSE)</f>
        <v>#REF!</v>
      </c>
      <c r="E68" t="e">
        <f>IF(#REF!="X",TRUE,FALSE)</f>
        <v>#REF!</v>
      </c>
      <c r="F68" t="e">
        <f>IF(#REF!="X",TRUE,FALSE)</f>
        <v>#REF!</v>
      </c>
      <c r="G68" t="e">
        <f>IF(#REF!="X",TRUE,FALSE)</f>
        <v>#REF!</v>
      </c>
      <c r="H68" t="e">
        <f>IF(#REF!="X",TRUE,FALSE)</f>
        <v>#REF!</v>
      </c>
      <c r="I68" t="e">
        <f>IF(#REF!="X",TRUE,FALSE)</f>
        <v>#REF!</v>
      </c>
      <c r="L68" s="58" t="e">
        <f t="shared" si="66"/>
        <v>#REF!</v>
      </c>
      <c r="M68" s="58" t="e">
        <f t="shared" si="67"/>
        <v>#REF!</v>
      </c>
      <c r="N68" s="58" t="e">
        <f t="shared" si="68"/>
        <v>#REF!</v>
      </c>
      <c r="O68" s="58" t="e">
        <f t="shared" si="69"/>
        <v>#REF!</v>
      </c>
      <c r="P68" s="58" t="e">
        <f t="shared" si="70"/>
        <v>#REF!</v>
      </c>
      <c r="Q68" s="58" t="e">
        <f t="shared" si="71"/>
        <v>#REF!</v>
      </c>
      <c r="S68" s="58" t="e">
        <f t="shared" si="72"/>
        <v>#REF!</v>
      </c>
      <c r="U68" s="65"/>
    </row>
    <row r="69" spans="1:21">
      <c r="B69">
        <v>34</v>
      </c>
      <c r="D69" t="e">
        <f>IF(#REF!="X",TRUE,FALSE)</f>
        <v>#REF!</v>
      </c>
      <c r="E69" t="e">
        <f>IF(#REF!="X",TRUE,FALSE)</f>
        <v>#REF!</v>
      </c>
      <c r="F69" t="e">
        <f>IF(#REF!="X",TRUE,FALSE)</f>
        <v>#REF!</v>
      </c>
      <c r="G69" t="e">
        <f>IF(#REF!="X",TRUE,FALSE)</f>
        <v>#REF!</v>
      </c>
      <c r="H69" t="e">
        <f>IF(#REF!="X",TRUE,FALSE)</f>
        <v>#REF!</v>
      </c>
      <c r="I69" t="e">
        <f>IF(#REF!="X",TRUE,FALSE)</f>
        <v>#REF!</v>
      </c>
      <c r="L69" s="58" t="e">
        <f t="shared" si="66"/>
        <v>#REF!</v>
      </c>
      <c r="M69" s="58" t="e">
        <f t="shared" si="67"/>
        <v>#REF!</v>
      </c>
      <c r="N69" s="58" t="e">
        <f t="shared" si="68"/>
        <v>#REF!</v>
      </c>
      <c r="O69" s="58" t="e">
        <f t="shared" si="69"/>
        <v>#REF!</v>
      </c>
      <c r="P69" s="58" t="e">
        <f t="shared" si="70"/>
        <v>#REF!</v>
      </c>
      <c r="Q69" s="58" t="e">
        <f t="shared" si="71"/>
        <v>#REF!</v>
      </c>
      <c r="S69" s="58" t="e">
        <f t="shared" si="72"/>
        <v>#REF!</v>
      </c>
      <c r="U69" s="65"/>
    </row>
    <row r="70" spans="1:21">
      <c r="B70">
        <v>35</v>
      </c>
      <c r="D70" t="e">
        <f>IF(#REF!="X",TRUE,FALSE)</f>
        <v>#REF!</v>
      </c>
      <c r="E70" t="e">
        <f>IF(#REF!="X",TRUE,FALSE)</f>
        <v>#REF!</v>
      </c>
      <c r="F70" t="e">
        <f>IF(#REF!="X",TRUE,FALSE)</f>
        <v>#REF!</v>
      </c>
      <c r="G70" t="e">
        <f>IF(#REF!="X",TRUE,FALSE)</f>
        <v>#REF!</v>
      </c>
      <c r="H70" t="e">
        <f>IF(#REF!="X",TRUE,FALSE)</f>
        <v>#REF!</v>
      </c>
      <c r="I70" t="e">
        <f>IF(#REF!="X",TRUE,FALSE)</f>
        <v>#REF!</v>
      </c>
      <c r="L70" s="58" t="e">
        <f t="shared" si="66"/>
        <v>#REF!</v>
      </c>
      <c r="M70" s="58" t="e">
        <f t="shared" si="67"/>
        <v>#REF!</v>
      </c>
      <c r="N70" s="58" t="e">
        <f t="shared" si="68"/>
        <v>#REF!</v>
      </c>
      <c r="O70" s="58" t="e">
        <f t="shared" si="69"/>
        <v>#REF!</v>
      </c>
      <c r="P70" s="58" t="e">
        <f t="shared" si="70"/>
        <v>#REF!</v>
      </c>
      <c r="Q70" s="58" t="e">
        <f t="shared" si="71"/>
        <v>#REF!</v>
      </c>
      <c r="S70" s="58" t="e">
        <f t="shared" si="72"/>
        <v>#REF!</v>
      </c>
      <c r="U70" s="65"/>
    </row>
    <row r="71" spans="1:21">
      <c r="B71" s="67"/>
      <c r="D71" t="e">
        <f>IF(#REF!="X",TRUE,FALSE)</f>
        <v>#REF!</v>
      </c>
      <c r="E71" t="e">
        <f>IF(#REF!="X",TRUE,FALSE)</f>
        <v>#REF!</v>
      </c>
      <c r="F71" t="e">
        <f>IF(#REF!="X",TRUE,FALSE)</f>
        <v>#REF!</v>
      </c>
      <c r="G71" t="e">
        <f>IF(#REF!="X",TRUE,FALSE)</f>
        <v>#REF!</v>
      </c>
      <c r="H71" t="e">
        <f>IF(#REF!="X",TRUE,FALSE)</f>
        <v>#REF!</v>
      </c>
      <c r="I71" t="e">
        <f>IF(#REF!="X",TRUE,FALSE)</f>
        <v>#REF!</v>
      </c>
      <c r="L71" s="58" t="e">
        <f t="shared" si="66"/>
        <v>#REF!</v>
      </c>
      <c r="M71" s="58" t="e">
        <f t="shared" si="67"/>
        <v>#REF!</v>
      </c>
      <c r="N71" s="58" t="e">
        <f t="shared" si="68"/>
        <v>#REF!</v>
      </c>
      <c r="O71" s="58" t="e">
        <f t="shared" si="69"/>
        <v>#REF!</v>
      </c>
      <c r="P71" s="58" t="e">
        <f t="shared" si="70"/>
        <v>#REF!</v>
      </c>
      <c r="Q71" s="58" t="e">
        <f t="shared" si="71"/>
        <v>#REF!</v>
      </c>
      <c r="S71" s="68" t="e">
        <f t="shared" si="72"/>
        <v>#REF!</v>
      </c>
      <c r="U71" s="65"/>
    </row>
    <row r="72" spans="1:21">
      <c r="L72" s="58"/>
      <c r="M72" s="58"/>
      <c r="N72" s="58"/>
      <c r="O72" s="58"/>
      <c r="P72" s="58"/>
      <c r="Q72" s="58"/>
      <c r="S72" s="58"/>
      <c r="U72" s="65" t="e">
        <f>AVERAGE(S63:S71)</f>
        <v>#REF!</v>
      </c>
    </row>
    <row r="73" spans="1:21">
      <c r="L73" s="58"/>
      <c r="M73" s="58"/>
      <c r="N73" s="58"/>
      <c r="O73" s="58"/>
      <c r="P73" s="58"/>
      <c r="Q73" s="58"/>
      <c r="S73" s="58"/>
      <c r="U73" s="65"/>
    </row>
    <row r="74" spans="1:21">
      <c r="A74" t="s">
        <v>6</v>
      </c>
      <c r="L74" s="58"/>
      <c r="M74" s="58"/>
      <c r="N74" s="58"/>
      <c r="O74" s="58"/>
      <c r="P74" s="58"/>
      <c r="Q74" s="58"/>
      <c r="S74" s="58"/>
      <c r="U74" s="65"/>
    </row>
    <row r="75" spans="1:21">
      <c r="B75">
        <v>36</v>
      </c>
      <c r="D75" t="e">
        <f>IF(#REF!="X",TRUE,FALSE)</f>
        <v>#REF!</v>
      </c>
      <c r="E75" t="e">
        <f>IF(#REF!="X",TRUE,FALSE)</f>
        <v>#REF!</v>
      </c>
      <c r="F75" t="e">
        <f>IF(#REF!="X",TRUE,FALSE)</f>
        <v>#REF!</v>
      </c>
      <c r="G75" t="e">
        <f>IF(#REF!="X",TRUE,FALSE)</f>
        <v>#REF!</v>
      </c>
      <c r="H75" t="e">
        <f>IF(#REF!="X",TRUE,FALSE)</f>
        <v>#REF!</v>
      </c>
      <c r="I75" t="e">
        <f>IF(#REF!="X",TRUE,FALSE)</f>
        <v>#REF!</v>
      </c>
      <c r="L75" s="58" t="e">
        <f t="shared" ref="L75:L83" si="73">IF(D75,0,0)</f>
        <v>#REF!</v>
      </c>
      <c r="M75" s="58" t="e">
        <f t="shared" ref="M75:M83" si="74">IF(E75,2,0)</f>
        <v>#REF!</v>
      </c>
      <c r="N75" s="58" t="e">
        <f t="shared" ref="N75:N83" si="75">IF(F75,4,0)</f>
        <v>#REF!</v>
      </c>
      <c r="O75" s="58" t="e">
        <f t="shared" ref="O75:O83" si="76">IF(G75,6,0)</f>
        <v>#REF!</v>
      </c>
      <c r="P75" s="58" t="e">
        <f t="shared" ref="P75:P83" si="77">IF(H75,8,0)</f>
        <v>#REF!</v>
      </c>
      <c r="Q75" s="58" t="e">
        <f t="shared" ref="Q75:Q83" si="78">IF(I75,10,0)</f>
        <v>#REF!</v>
      </c>
      <c r="S75" s="58" t="e">
        <f t="shared" ref="S75:S83" si="79">SUM(L75:Q75)</f>
        <v>#REF!</v>
      </c>
      <c r="U75" s="65"/>
    </row>
    <row r="76" spans="1:21">
      <c r="B76" s="67"/>
      <c r="D76" t="e">
        <f>IF(#REF!="X",TRUE,FALSE)</f>
        <v>#REF!</v>
      </c>
      <c r="E76" t="e">
        <f>IF(#REF!="X",TRUE,FALSE)</f>
        <v>#REF!</v>
      </c>
      <c r="F76" t="e">
        <f>IF(#REF!="X",TRUE,FALSE)</f>
        <v>#REF!</v>
      </c>
      <c r="G76" t="e">
        <f>IF(#REF!="X",TRUE,FALSE)</f>
        <v>#REF!</v>
      </c>
      <c r="H76" t="e">
        <f>IF(#REF!="X",TRUE,FALSE)</f>
        <v>#REF!</v>
      </c>
      <c r="I76" t="e">
        <f>IF(#REF!="X",TRUE,FALSE)</f>
        <v>#REF!</v>
      </c>
      <c r="L76" s="58" t="e">
        <f t="shared" si="73"/>
        <v>#REF!</v>
      </c>
      <c r="M76" s="58" t="e">
        <f t="shared" si="74"/>
        <v>#REF!</v>
      </c>
      <c r="N76" s="58" t="e">
        <f t="shared" si="75"/>
        <v>#REF!</v>
      </c>
      <c r="O76" s="58" t="e">
        <f t="shared" si="76"/>
        <v>#REF!</v>
      </c>
      <c r="P76" s="58" t="e">
        <f t="shared" si="77"/>
        <v>#REF!</v>
      </c>
      <c r="Q76" s="58" t="e">
        <f t="shared" si="78"/>
        <v>#REF!</v>
      </c>
      <c r="S76" s="68" t="e">
        <f t="shared" si="79"/>
        <v>#REF!</v>
      </c>
      <c r="U76" s="65"/>
    </row>
    <row r="77" spans="1:21">
      <c r="B77">
        <v>37</v>
      </c>
      <c r="D77" t="e">
        <f>IF(#REF!="X",TRUE,FALSE)</f>
        <v>#REF!</v>
      </c>
      <c r="E77" t="e">
        <f>IF(#REF!="X",TRUE,FALSE)</f>
        <v>#REF!</v>
      </c>
      <c r="F77" t="e">
        <f>IF(#REF!="X",TRUE,FALSE)</f>
        <v>#REF!</v>
      </c>
      <c r="G77" t="e">
        <f>IF(#REF!="X",TRUE,FALSE)</f>
        <v>#REF!</v>
      </c>
      <c r="H77" t="e">
        <f>IF(#REF!="X",TRUE,FALSE)</f>
        <v>#REF!</v>
      </c>
      <c r="I77" t="e">
        <f>IF(#REF!="X",TRUE,FALSE)</f>
        <v>#REF!</v>
      </c>
      <c r="L77" s="58" t="e">
        <f t="shared" si="73"/>
        <v>#REF!</v>
      </c>
      <c r="M77" s="58" t="e">
        <f t="shared" si="74"/>
        <v>#REF!</v>
      </c>
      <c r="N77" s="58" t="e">
        <f t="shared" si="75"/>
        <v>#REF!</v>
      </c>
      <c r="O77" s="58" t="e">
        <f t="shared" si="76"/>
        <v>#REF!</v>
      </c>
      <c r="P77" s="58" t="e">
        <f t="shared" si="77"/>
        <v>#REF!</v>
      </c>
      <c r="Q77" s="58" t="e">
        <f t="shared" si="78"/>
        <v>#REF!</v>
      </c>
      <c r="S77" s="58" t="e">
        <f t="shared" si="79"/>
        <v>#REF!</v>
      </c>
      <c r="U77" s="65"/>
    </row>
    <row r="78" spans="1:21">
      <c r="B78" s="59" t="s">
        <v>34</v>
      </c>
      <c r="D78" t="e">
        <f>IF(#REF!="X",TRUE,FALSE)</f>
        <v>#REF!</v>
      </c>
      <c r="E78" t="e">
        <f>IF(#REF!="X",TRUE,FALSE)</f>
        <v>#REF!</v>
      </c>
      <c r="F78" t="e">
        <f>IF(#REF!="X",TRUE,FALSE)</f>
        <v>#REF!</v>
      </c>
      <c r="G78" t="e">
        <f>IF(#REF!="X",TRUE,FALSE)</f>
        <v>#REF!</v>
      </c>
      <c r="H78" t="e">
        <f>IF(#REF!="X",TRUE,FALSE)</f>
        <v>#REF!</v>
      </c>
      <c r="I78" t="e">
        <f>IF(#REF!="X",TRUE,FALSE)</f>
        <v>#REF!</v>
      </c>
      <c r="L78" s="58" t="e">
        <f t="shared" si="73"/>
        <v>#REF!</v>
      </c>
      <c r="M78" s="58" t="e">
        <f t="shared" si="74"/>
        <v>#REF!</v>
      </c>
      <c r="N78" s="58" t="e">
        <f t="shared" si="75"/>
        <v>#REF!</v>
      </c>
      <c r="O78" s="58" t="e">
        <f t="shared" si="76"/>
        <v>#REF!</v>
      </c>
      <c r="P78" s="58" t="e">
        <f t="shared" si="77"/>
        <v>#REF!</v>
      </c>
      <c r="Q78" s="58" t="e">
        <f t="shared" si="78"/>
        <v>#REF!</v>
      </c>
      <c r="S78" s="70" t="e">
        <f t="shared" si="79"/>
        <v>#REF!</v>
      </c>
      <c r="U78" s="65"/>
    </row>
    <row r="79" spans="1:21">
      <c r="B79" s="2">
        <v>38</v>
      </c>
      <c r="D79" t="e">
        <f>IF(#REF!="X",TRUE,FALSE)</f>
        <v>#REF!</v>
      </c>
      <c r="E79" t="e">
        <f>IF(#REF!="X",TRUE,FALSE)</f>
        <v>#REF!</v>
      </c>
      <c r="F79" t="e">
        <f>IF(#REF!="X",TRUE,FALSE)</f>
        <v>#REF!</v>
      </c>
      <c r="G79" t="e">
        <f>IF(#REF!="X",TRUE,FALSE)</f>
        <v>#REF!</v>
      </c>
      <c r="H79" t="e">
        <f>IF(#REF!="X",TRUE,FALSE)</f>
        <v>#REF!</v>
      </c>
      <c r="I79" t="e">
        <f>IF(#REF!="X",TRUE,FALSE)</f>
        <v>#REF!</v>
      </c>
      <c r="L79" s="58" t="e">
        <f t="shared" si="73"/>
        <v>#REF!</v>
      </c>
      <c r="M79" s="58" t="e">
        <f t="shared" si="74"/>
        <v>#REF!</v>
      </c>
      <c r="N79" s="58" t="e">
        <f t="shared" si="75"/>
        <v>#REF!</v>
      </c>
      <c r="O79" s="58" t="e">
        <f t="shared" si="76"/>
        <v>#REF!</v>
      </c>
      <c r="P79" s="58" t="e">
        <f t="shared" si="77"/>
        <v>#REF!</v>
      </c>
      <c r="Q79" s="58" t="e">
        <f t="shared" si="78"/>
        <v>#REF!</v>
      </c>
      <c r="S79" s="58" t="e">
        <f t="shared" si="79"/>
        <v>#REF!</v>
      </c>
      <c r="U79" s="65"/>
    </row>
    <row r="80" spans="1:21">
      <c r="B80">
        <v>39</v>
      </c>
      <c r="D80" t="e">
        <f>IF(#REF!="X",TRUE,FALSE)</f>
        <v>#REF!</v>
      </c>
      <c r="E80" t="e">
        <f>IF(#REF!="X",TRUE,FALSE)</f>
        <v>#REF!</v>
      </c>
      <c r="F80" t="e">
        <f>IF(#REF!="X",TRUE,FALSE)</f>
        <v>#REF!</v>
      </c>
      <c r="G80" t="e">
        <f>IF(#REF!="X",TRUE,FALSE)</f>
        <v>#REF!</v>
      </c>
      <c r="H80" t="e">
        <f>IF(#REF!="X",TRUE,FALSE)</f>
        <v>#REF!</v>
      </c>
      <c r="I80" t="e">
        <f>IF(#REF!="X",TRUE,FALSE)</f>
        <v>#REF!</v>
      </c>
      <c r="L80" s="58" t="e">
        <f t="shared" si="73"/>
        <v>#REF!</v>
      </c>
      <c r="M80" s="58" t="e">
        <f t="shared" si="74"/>
        <v>#REF!</v>
      </c>
      <c r="N80" s="58" t="e">
        <f t="shared" si="75"/>
        <v>#REF!</v>
      </c>
      <c r="O80" s="58" t="e">
        <f t="shared" si="76"/>
        <v>#REF!</v>
      </c>
      <c r="P80" s="58" t="e">
        <f t="shared" si="77"/>
        <v>#REF!</v>
      </c>
      <c r="Q80" s="58" t="e">
        <f t="shared" si="78"/>
        <v>#REF!</v>
      </c>
      <c r="S80" s="58" t="e">
        <f t="shared" si="79"/>
        <v>#REF!</v>
      </c>
      <c r="U80" s="65"/>
    </row>
    <row r="81" spans="1:21">
      <c r="B81" s="59" t="s">
        <v>35</v>
      </c>
      <c r="D81" t="e">
        <f>IF(#REF!="X",TRUE,FALSE)</f>
        <v>#REF!</v>
      </c>
      <c r="E81" t="e">
        <f>IF(#REF!="X",TRUE,FALSE)</f>
        <v>#REF!</v>
      </c>
      <c r="F81" t="e">
        <f>IF(#REF!="X",TRUE,FALSE)</f>
        <v>#REF!</v>
      </c>
      <c r="G81" t="e">
        <f>IF(#REF!="X",TRUE,FALSE)</f>
        <v>#REF!</v>
      </c>
      <c r="H81" t="e">
        <f>IF(#REF!="X",TRUE,FALSE)</f>
        <v>#REF!</v>
      </c>
      <c r="I81" t="e">
        <f>IF(#REF!="X",TRUE,FALSE)</f>
        <v>#REF!</v>
      </c>
      <c r="L81" s="58" t="e">
        <f t="shared" si="73"/>
        <v>#REF!</v>
      </c>
      <c r="M81" s="58" t="e">
        <f t="shared" si="74"/>
        <v>#REF!</v>
      </c>
      <c r="N81" s="58" t="e">
        <f t="shared" si="75"/>
        <v>#REF!</v>
      </c>
      <c r="O81" s="58" t="e">
        <f t="shared" si="76"/>
        <v>#REF!</v>
      </c>
      <c r="P81" s="58" t="e">
        <f t="shared" si="77"/>
        <v>#REF!</v>
      </c>
      <c r="Q81" s="58" t="e">
        <f t="shared" si="78"/>
        <v>#REF!</v>
      </c>
      <c r="S81" s="70" t="e">
        <f t="shared" si="79"/>
        <v>#REF!</v>
      </c>
      <c r="U81" s="65"/>
    </row>
    <row r="82" spans="1:21">
      <c r="B82">
        <v>40</v>
      </c>
      <c r="D82" t="e">
        <f>IF(#REF!="X",TRUE,FALSE)</f>
        <v>#REF!</v>
      </c>
      <c r="E82" t="e">
        <f>IF(#REF!="X",TRUE,FALSE)</f>
        <v>#REF!</v>
      </c>
      <c r="F82" t="e">
        <f>IF(#REF!="X",TRUE,FALSE)</f>
        <v>#REF!</v>
      </c>
      <c r="G82" t="e">
        <f>IF(#REF!="X",TRUE,FALSE)</f>
        <v>#REF!</v>
      </c>
      <c r="H82" t="e">
        <f>IF(#REF!="X",TRUE,FALSE)</f>
        <v>#REF!</v>
      </c>
      <c r="I82" t="e">
        <f>IF(#REF!="X",TRUE,FALSE)</f>
        <v>#REF!</v>
      </c>
      <c r="L82" s="58" t="e">
        <f t="shared" si="73"/>
        <v>#REF!</v>
      </c>
      <c r="M82" s="58" t="e">
        <f t="shared" si="74"/>
        <v>#REF!</v>
      </c>
      <c r="N82" s="58" t="e">
        <f t="shared" si="75"/>
        <v>#REF!</v>
      </c>
      <c r="O82" s="58" t="e">
        <f t="shared" si="76"/>
        <v>#REF!</v>
      </c>
      <c r="P82" s="58" t="e">
        <f t="shared" si="77"/>
        <v>#REF!</v>
      </c>
      <c r="Q82" s="58" t="e">
        <f t="shared" si="78"/>
        <v>#REF!</v>
      </c>
      <c r="S82" s="58" t="e">
        <f t="shared" si="79"/>
        <v>#REF!</v>
      </c>
      <c r="U82" s="65"/>
    </row>
    <row r="83" spans="1:21">
      <c r="B83">
        <v>41</v>
      </c>
      <c r="D83" t="e">
        <f>IF(#REF!="X",TRUE,FALSE)</f>
        <v>#REF!</v>
      </c>
      <c r="E83" t="e">
        <f>IF(#REF!="X",TRUE,FALSE)</f>
        <v>#REF!</v>
      </c>
      <c r="F83" t="e">
        <f>IF(#REF!="X",TRUE,FALSE)</f>
        <v>#REF!</v>
      </c>
      <c r="G83" t="e">
        <f>IF(#REF!="X",TRUE,FALSE)</f>
        <v>#REF!</v>
      </c>
      <c r="H83" t="e">
        <f>IF(#REF!="X",TRUE,FALSE)</f>
        <v>#REF!</v>
      </c>
      <c r="I83" t="e">
        <f>IF(#REF!="X",TRUE,FALSE)</f>
        <v>#REF!</v>
      </c>
      <c r="L83" s="58" t="e">
        <f t="shared" si="73"/>
        <v>#REF!</v>
      </c>
      <c r="M83" s="58" t="e">
        <f t="shared" si="74"/>
        <v>#REF!</v>
      </c>
      <c r="N83" s="58" t="e">
        <f t="shared" si="75"/>
        <v>#REF!</v>
      </c>
      <c r="O83" s="58" t="e">
        <f t="shared" si="76"/>
        <v>#REF!</v>
      </c>
      <c r="P83" s="58" t="e">
        <f t="shared" si="77"/>
        <v>#REF!</v>
      </c>
      <c r="Q83" s="58" t="e">
        <f t="shared" si="78"/>
        <v>#REF!</v>
      </c>
      <c r="S83" s="58" t="e">
        <f t="shared" si="79"/>
        <v>#REF!</v>
      </c>
      <c r="U83" s="65"/>
    </row>
    <row r="84" spans="1:21">
      <c r="L84" s="58"/>
      <c r="M84" s="58"/>
      <c r="N84" s="58"/>
      <c r="O84" s="58"/>
      <c r="P84" s="58"/>
      <c r="Q84" s="58"/>
      <c r="S84" s="58"/>
      <c r="U84" s="65" t="e">
        <f>AVERAGE(S75:S83)</f>
        <v>#REF!</v>
      </c>
    </row>
    <row r="85" spans="1:21">
      <c r="L85" s="58"/>
      <c r="M85" s="58"/>
      <c r="N85" s="58"/>
      <c r="O85" s="58"/>
      <c r="P85" s="58"/>
      <c r="Q85" s="58"/>
      <c r="S85" s="58"/>
      <c r="U85" s="65"/>
    </row>
    <row r="86" spans="1:21">
      <c r="A86" t="s">
        <v>5</v>
      </c>
      <c r="L86" s="58"/>
      <c r="M86" s="58"/>
      <c r="N86" s="58"/>
      <c r="O86" s="58"/>
      <c r="P86" s="58"/>
      <c r="Q86" s="58"/>
      <c r="S86" s="58"/>
      <c r="U86" s="65"/>
    </row>
    <row r="87" spans="1:21">
      <c r="B87">
        <v>42</v>
      </c>
      <c r="D87" t="e">
        <f>IF(#REF!="X",TRUE,FALSE)</f>
        <v>#REF!</v>
      </c>
      <c r="E87" t="e">
        <f>IF(#REF!="X",TRUE,FALSE)</f>
        <v>#REF!</v>
      </c>
      <c r="F87" t="e">
        <f>IF(#REF!="X",TRUE,FALSE)</f>
        <v>#REF!</v>
      </c>
      <c r="G87" t="e">
        <f>IF(#REF!="X",TRUE,FALSE)</f>
        <v>#REF!</v>
      </c>
      <c r="H87" t="e">
        <f>IF(#REF!="X",TRUE,FALSE)</f>
        <v>#REF!</v>
      </c>
      <c r="I87" t="e">
        <f>IF(#REF!="X",TRUE,FALSE)</f>
        <v>#REF!</v>
      </c>
      <c r="L87" s="58" t="e">
        <f t="shared" ref="L87:L95" si="80">IF(D87,0,0)</f>
        <v>#REF!</v>
      </c>
      <c r="M87" s="58" t="e">
        <f t="shared" ref="M87:M95" si="81">IF(E87,2,0)</f>
        <v>#REF!</v>
      </c>
      <c r="N87" s="58" t="e">
        <f t="shared" ref="N87:N95" si="82">IF(F87,4,0)</f>
        <v>#REF!</v>
      </c>
      <c r="O87" s="58" t="e">
        <f t="shared" ref="O87:O95" si="83">IF(G87,6,0)</f>
        <v>#REF!</v>
      </c>
      <c r="P87" s="58" t="e">
        <f t="shared" ref="P87:P95" si="84">IF(H87,8,0)</f>
        <v>#REF!</v>
      </c>
      <c r="Q87" s="58" t="e">
        <f t="shared" ref="Q87:Q95" si="85">IF(I87,10,0)</f>
        <v>#REF!</v>
      </c>
      <c r="S87" s="58" t="e">
        <f t="shared" ref="S87:S95" si="86">SUM(L87:Q87)</f>
        <v>#REF!</v>
      </c>
      <c r="U87" s="65"/>
    </row>
    <row r="88" spans="1:21">
      <c r="B88" s="59" t="s">
        <v>36</v>
      </c>
      <c r="D88" t="e">
        <f>IF(#REF!="X",TRUE,FALSE)</f>
        <v>#REF!</v>
      </c>
      <c r="E88" t="e">
        <f>IF(#REF!="X",TRUE,FALSE)</f>
        <v>#REF!</v>
      </c>
      <c r="F88" t="e">
        <f>IF(#REF!="X",TRUE,FALSE)</f>
        <v>#REF!</v>
      </c>
      <c r="G88" t="e">
        <f>IF(#REF!="X",TRUE,FALSE)</f>
        <v>#REF!</v>
      </c>
      <c r="H88" t="e">
        <f>IF(#REF!="X",TRUE,FALSE)</f>
        <v>#REF!</v>
      </c>
      <c r="I88" t="e">
        <f>IF(#REF!="X",TRUE,FALSE)</f>
        <v>#REF!</v>
      </c>
      <c r="L88" s="58" t="e">
        <f t="shared" si="80"/>
        <v>#REF!</v>
      </c>
      <c r="M88" s="58" t="e">
        <f t="shared" si="81"/>
        <v>#REF!</v>
      </c>
      <c r="N88" s="58" t="e">
        <f t="shared" si="82"/>
        <v>#REF!</v>
      </c>
      <c r="O88" s="58" t="e">
        <f t="shared" si="83"/>
        <v>#REF!</v>
      </c>
      <c r="P88" s="58" t="e">
        <f t="shared" si="84"/>
        <v>#REF!</v>
      </c>
      <c r="Q88" s="58" t="e">
        <f t="shared" si="85"/>
        <v>#REF!</v>
      </c>
      <c r="S88" s="70" t="e">
        <f t="shared" si="86"/>
        <v>#REF!</v>
      </c>
      <c r="U88" s="65"/>
    </row>
    <row r="89" spans="1:21">
      <c r="B89" s="59" t="s">
        <v>40</v>
      </c>
      <c r="D89" t="e">
        <f>IF(#REF!="X",TRUE,FALSE)</f>
        <v>#REF!</v>
      </c>
      <c r="E89" t="e">
        <f>IF(#REF!="X",TRUE,FALSE)</f>
        <v>#REF!</v>
      </c>
      <c r="F89" t="e">
        <f>IF(#REF!="X",TRUE,FALSE)</f>
        <v>#REF!</v>
      </c>
      <c r="G89" t="e">
        <f>IF(#REF!="X",TRUE,FALSE)</f>
        <v>#REF!</v>
      </c>
      <c r="H89" t="e">
        <f>IF(#REF!="X",TRUE,FALSE)</f>
        <v>#REF!</v>
      </c>
      <c r="I89" t="e">
        <f>IF(#REF!="X",TRUE,FALSE)</f>
        <v>#REF!</v>
      </c>
      <c r="L89" s="58" t="e">
        <f t="shared" si="80"/>
        <v>#REF!</v>
      </c>
      <c r="M89" s="58" t="e">
        <f t="shared" si="81"/>
        <v>#REF!</v>
      </c>
      <c r="N89" s="58" t="e">
        <f t="shared" si="82"/>
        <v>#REF!</v>
      </c>
      <c r="O89" s="58" t="e">
        <f t="shared" si="83"/>
        <v>#REF!</v>
      </c>
      <c r="P89" s="58" t="e">
        <f t="shared" si="84"/>
        <v>#REF!</v>
      </c>
      <c r="Q89" s="58" t="e">
        <f t="shared" si="85"/>
        <v>#REF!</v>
      </c>
      <c r="S89" s="70" t="e">
        <f t="shared" si="86"/>
        <v>#REF!</v>
      </c>
      <c r="U89" s="65"/>
    </row>
    <row r="90" spans="1:21">
      <c r="B90" s="67">
        <v>43</v>
      </c>
      <c r="D90" t="e">
        <f>IF(#REF!="X",TRUE,FALSE)</f>
        <v>#REF!</v>
      </c>
      <c r="E90" t="e">
        <f>IF(#REF!="X",TRUE,FALSE)</f>
        <v>#REF!</v>
      </c>
      <c r="F90" t="e">
        <f>IF(#REF!="X",TRUE,FALSE)</f>
        <v>#REF!</v>
      </c>
      <c r="G90" t="e">
        <f>IF(#REF!="X",TRUE,FALSE)</f>
        <v>#REF!</v>
      </c>
      <c r="H90" t="e">
        <f>IF(#REF!="X",TRUE,FALSE)</f>
        <v>#REF!</v>
      </c>
      <c r="I90" t="e">
        <f>IF(#REF!="X",TRUE,FALSE)</f>
        <v>#REF!</v>
      </c>
      <c r="L90" s="58" t="e">
        <f t="shared" si="80"/>
        <v>#REF!</v>
      </c>
      <c r="M90" s="58" t="e">
        <f t="shared" si="81"/>
        <v>#REF!</v>
      </c>
      <c r="N90" s="58" t="e">
        <f t="shared" si="82"/>
        <v>#REF!</v>
      </c>
      <c r="O90" s="58" t="e">
        <f t="shared" si="83"/>
        <v>#REF!</v>
      </c>
      <c r="P90" s="58" t="e">
        <f t="shared" si="84"/>
        <v>#REF!</v>
      </c>
      <c r="Q90" s="58" t="e">
        <f t="shared" si="85"/>
        <v>#REF!</v>
      </c>
      <c r="S90" s="68" t="e">
        <f t="shared" si="86"/>
        <v>#REF!</v>
      </c>
      <c r="U90" s="65"/>
    </row>
    <row r="91" spans="1:21">
      <c r="B91">
        <v>44</v>
      </c>
      <c r="D91" t="e">
        <f>IF(#REF!="X",TRUE,FALSE)</f>
        <v>#REF!</v>
      </c>
      <c r="E91" t="e">
        <f>IF(#REF!="X",TRUE,FALSE)</f>
        <v>#REF!</v>
      </c>
      <c r="F91" t="e">
        <f>IF(#REF!="X",TRUE,FALSE)</f>
        <v>#REF!</v>
      </c>
      <c r="G91" t="e">
        <f>IF(#REF!="X",TRUE,FALSE)</f>
        <v>#REF!</v>
      </c>
      <c r="H91" t="e">
        <f>IF(#REF!="X",TRUE,FALSE)</f>
        <v>#REF!</v>
      </c>
      <c r="I91" t="e">
        <f>IF(#REF!="X",TRUE,FALSE)</f>
        <v>#REF!</v>
      </c>
      <c r="L91" s="58" t="e">
        <f t="shared" si="80"/>
        <v>#REF!</v>
      </c>
      <c r="M91" s="58" t="e">
        <f t="shared" si="81"/>
        <v>#REF!</v>
      </c>
      <c r="N91" s="58" t="e">
        <f t="shared" si="82"/>
        <v>#REF!</v>
      </c>
      <c r="O91" s="58" t="e">
        <f t="shared" si="83"/>
        <v>#REF!</v>
      </c>
      <c r="P91" s="58" t="e">
        <f t="shared" si="84"/>
        <v>#REF!</v>
      </c>
      <c r="Q91" s="58" t="e">
        <f t="shared" si="85"/>
        <v>#REF!</v>
      </c>
      <c r="S91" s="58" t="e">
        <f t="shared" si="86"/>
        <v>#REF!</v>
      </c>
      <c r="U91" s="65"/>
    </row>
    <row r="92" spans="1:21">
      <c r="B92" s="59" t="s">
        <v>37</v>
      </c>
      <c r="D92" t="e">
        <f>IF(#REF!="X",TRUE,FALSE)</f>
        <v>#REF!</v>
      </c>
      <c r="E92" t="e">
        <f>IF(#REF!="X",TRUE,FALSE)</f>
        <v>#REF!</v>
      </c>
      <c r="F92" t="e">
        <f>IF(#REF!="X",TRUE,FALSE)</f>
        <v>#REF!</v>
      </c>
      <c r="G92" t="e">
        <f>IF(#REF!="X",TRUE,FALSE)</f>
        <v>#REF!</v>
      </c>
      <c r="H92" t="e">
        <f>IF(#REF!="X",TRUE,FALSE)</f>
        <v>#REF!</v>
      </c>
      <c r="I92" t="e">
        <f>IF(#REF!="X",TRUE,FALSE)</f>
        <v>#REF!</v>
      </c>
      <c r="L92" s="58" t="e">
        <f t="shared" si="80"/>
        <v>#REF!</v>
      </c>
      <c r="M92" s="58" t="e">
        <f t="shared" si="81"/>
        <v>#REF!</v>
      </c>
      <c r="N92" s="58" t="e">
        <f t="shared" si="82"/>
        <v>#REF!</v>
      </c>
      <c r="O92" s="58" t="e">
        <f t="shared" si="83"/>
        <v>#REF!</v>
      </c>
      <c r="P92" s="58" t="e">
        <f t="shared" si="84"/>
        <v>#REF!</v>
      </c>
      <c r="Q92" s="58" t="e">
        <f t="shared" si="85"/>
        <v>#REF!</v>
      </c>
      <c r="S92" s="70" t="e">
        <f t="shared" si="86"/>
        <v>#REF!</v>
      </c>
      <c r="U92" s="65"/>
    </row>
    <row r="93" spans="1:21">
      <c r="B93" s="67">
        <v>45</v>
      </c>
      <c r="D93" t="e">
        <f>IF(#REF!="X",TRUE,FALSE)</f>
        <v>#REF!</v>
      </c>
      <c r="E93" t="e">
        <f>IF(#REF!="X",TRUE,FALSE)</f>
        <v>#REF!</v>
      </c>
      <c r="F93" t="e">
        <f>IF(#REF!="X",TRUE,FALSE)</f>
        <v>#REF!</v>
      </c>
      <c r="G93" t="e">
        <f>IF(#REF!="X",TRUE,FALSE)</f>
        <v>#REF!</v>
      </c>
      <c r="H93" t="e">
        <f>IF(#REF!="X",TRUE,FALSE)</f>
        <v>#REF!</v>
      </c>
      <c r="I93" t="e">
        <f>IF(#REF!="X",TRUE,FALSE)</f>
        <v>#REF!</v>
      </c>
      <c r="L93" s="58" t="e">
        <f t="shared" si="80"/>
        <v>#REF!</v>
      </c>
      <c r="M93" s="58" t="e">
        <f t="shared" si="81"/>
        <v>#REF!</v>
      </c>
      <c r="N93" s="58" t="e">
        <f t="shared" si="82"/>
        <v>#REF!</v>
      </c>
      <c r="O93" s="58" t="e">
        <f t="shared" si="83"/>
        <v>#REF!</v>
      </c>
      <c r="P93" s="58" t="e">
        <f t="shared" si="84"/>
        <v>#REF!</v>
      </c>
      <c r="Q93" s="58" t="e">
        <f t="shared" si="85"/>
        <v>#REF!</v>
      </c>
      <c r="S93" s="68" t="e">
        <f t="shared" si="86"/>
        <v>#REF!</v>
      </c>
      <c r="U93" s="65"/>
    </row>
    <row r="94" spans="1:21">
      <c r="B94" s="67">
        <v>46</v>
      </c>
      <c r="D94" t="e">
        <f>IF(#REF!="X",TRUE,FALSE)</f>
        <v>#REF!</v>
      </c>
      <c r="E94" t="e">
        <f>IF(#REF!="X",TRUE,FALSE)</f>
        <v>#REF!</v>
      </c>
      <c r="F94" t="e">
        <f>IF(#REF!="X",TRUE,FALSE)</f>
        <v>#REF!</v>
      </c>
      <c r="G94" t="e">
        <f>IF(#REF!="X",TRUE,FALSE)</f>
        <v>#REF!</v>
      </c>
      <c r="H94" t="e">
        <f>IF(#REF!="X",TRUE,FALSE)</f>
        <v>#REF!</v>
      </c>
      <c r="I94" t="e">
        <f>IF(#REF!="X",TRUE,FALSE)</f>
        <v>#REF!</v>
      </c>
      <c r="L94" s="58" t="e">
        <f t="shared" si="80"/>
        <v>#REF!</v>
      </c>
      <c r="M94" s="58" t="e">
        <f t="shared" si="81"/>
        <v>#REF!</v>
      </c>
      <c r="N94" s="58" t="e">
        <f t="shared" si="82"/>
        <v>#REF!</v>
      </c>
      <c r="O94" s="58" t="e">
        <f t="shared" si="83"/>
        <v>#REF!</v>
      </c>
      <c r="P94" s="58" t="e">
        <f t="shared" si="84"/>
        <v>#REF!</v>
      </c>
      <c r="Q94" s="58" t="e">
        <f t="shared" si="85"/>
        <v>#REF!</v>
      </c>
      <c r="S94" s="68" t="e">
        <f t="shared" si="86"/>
        <v>#REF!</v>
      </c>
      <c r="U94" s="65"/>
    </row>
    <row r="95" spans="1:21">
      <c r="B95">
        <v>47</v>
      </c>
      <c r="D95" t="e">
        <f>IF(#REF!="X",TRUE,FALSE)</f>
        <v>#REF!</v>
      </c>
      <c r="E95" t="e">
        <f>IF(#REF!="X",TRUE,FALSE)</f>
        <v>#REF!</v>
      </c>
      <c r="F95" t="e">
        <f>IF(#REF!="X",TRUE,FALSE)</f>
        <v>#REF!</v>
      </c>
      <c r="G95" t="e">
        <f>IF(#REF!="X",TRUE,FALSE)</f>
        <v>#REF!</v>
      </c>
      <c r="H95" t="e">
        <f>IF(#REF!="X",TRUE,FALSE)</f>
        <v>#REF!</v>
      </c>
      <c r="I95" t="e">
        <f>IF(#REF!="X",TRUE,FALSE)</f>
        <v>#REF!</v>
      </c>
      <c r="L95" s="58" t="e">
        <f t="shared" si="80"/>
        <v>#REF!</v>
      </c>
      <c r="M95" s="58" t="e">
        <f t="shared" si="81"/>
        <v>#REF!</v>
      </c>
      <c r="N95" s="58" t="e">
        <f t="shared" si="82"/>
        <v>#REF!</v>
      </c>
      <c r="O95" s="58" t="e">
        <f t="shared" si="83"/>
        <v>#REF!</v>
      </c>
      <c r="P95" s="58" t="e">
        <f t="shared" si="84"/>
        <v>#REF!</v>
      </c>
      <c r="Q95" s="58" t="e">
        <f t="shared" si="85"/>
        <v>#REF!</v>
      </c>
      <c r="S95" s="58" t="e">
        <f t="shared" si="86"/>
        <v>#REF!</v>
      </c>
      <c r="U95" s="65"/>
    </row>
    <row r="96" spans="1:21">
      <c r="L96" s="58"/>
      <c r="M96" s="58"/>
      <c r="N96" s="58"/>
      <c r="O96" s="58"/>
      <c r="P96" s="58"/>
      <c r="Q96" s="58"/>
      <c r="S96" s="58"/>
      <c r="U96" s="65" t="e">
        <f>AVERAGE(S87:S95)</f>
        <v>#REF!</v>
      </c>
    </row>
    <row r="97" spans="1:21">
      <c r="L97" s="58"/>
      <c r="M97" s="58"/>
      <c r="N97" s="58"/>
      <c r="O97" s="58"/>
      <c r="P97" s="58"/>
      <c r="Q97" s="58"/>
      <c r="S97" s="58"/>
      <c r="U97" s="65"/>
    </row>
    <row r="98" spans="1:21">
      <c r="A98" t="s">
        <v>4</v>
      </c>
      <c r="L98" s="58"/>
      <c r="M98" s="58"/>
      <c r="N98" s="58"/>
      <c r="O98" s="58"/>
      <c r="P98" s="58"/>
      <c r="Q98" s="58"/>
      <c r="S98" s="58"/>
      <c r="U98" s="65"/>
    </row>
    <row r="99" spans="1:21">
      <c r="B99">
        <v>48</v>
      </c>
      <c r="D99" t="e">
        <f>IF(#REF!="X",TRUE,FALSE)</f>
        <v>#REF!</v>
      </c>
      <c r="E99" t="e">
        <f>IF(#REF!="X",TRUE,FALSE)</f>
        <v>#REF!</v>
      </c>
      <c r="F99" t="e">
        <f>IF(#REF!="X",TRUE,FALSE)</f>
        <v>#REF!</v>
      </c>
      <c r="G99" t="e">
        <f>IF(#REF!="X",TRUE,FALSE)</f>
        <v>#REF!</v>
      </c>
      <c r="H99" t="e">
        <f>IF(#REF!="X",TRUE,FALSE)</f>
        <v>#REF!</v>
      </c>
      <c r="I99" t="e">
        <f>IF(#REF!="X",TRUE,FALSE)</f>
        <v>#REF!</v>
      </c>
      <c r="L99" s="58" t="e">
        <f t="shared" ref="L99:L103" si="87">IF(D99,0,0)</f>
        <v>#REF!</v>
      </c>
      <c r="M99" s="58" t="e">
        <f t="shared" ref="M99:M103" si="88">IF(E99,2,0)</f>
        <v>#REF!</v>
      </c>
      <c r="N99" s="58" t="e">
        <f t="shared" ref="N99:N103" si="89">IF(F99,4,0)</f>
        <v>#REF!</v>
      </c>
      <c r="O99" s="58" t="e">
        <f t="shared" ref="O99:O103" si="90">IF(G99,6,0)</f>
        <v>#REF!</v>
      </c>
      <c r="P99" s="58" t="e">
        <f t="shared" ref="P99:P103" si="91">IF(H99,8,0)</f>
        <v>#REF!</v>
      </c>
      <c r="Q99" s="58" t="e">
        <f t="shared" ref="Q99:Q103" si="92">IF(I99,10,0)</f>
        <v>#REF!</v>
      </c>
      <c r="S99" s="58" t="e">
        <f t="shared" ref="S99:S103" si="93">SUM(L99:Q99)</f>
        <v>#REF!</v>
      </c>
      <c r="U99" s="65"/>
    </row>
    <row r="100" spans="1:21">
      <c r="B100" s="59" t="s">
        <v>38</v>
      </c>
      <c r="D100" t="e">
        <f>IF(#REF!="X",TRUE,FALSE)</f>
        <v>#REF!</v>
      </c>
      <c r="E100" t="e">
        <f>IF(#REF!="X",TRUE,FALSE)</f>
        <v>#REF!</v>
      </c>
      <c r="F100" t="e">
        <f>IF(#REF!="X",TRUE,FALSE)</f>
        <v>#REF!</v>
      </c>
      <c r="G100" t="e">
        <f>IF(#REF!="X",TRUE,FALSE)</f>
        <v>#REF!</v>
      </c>
      <c r="H100" t="e">
        <f>IF(#REF!="X",TRUE,FALSE)</f>
        <v>#REF!</v>
      </c>
      <c r="I100" t="e">
        <f>IF(#REF!="X",TRUE,FALSE)</f>
        <v>#REF!</v>
      </c>
      <c r="L100" s="58" t="e">
        <f t="shared" si="87"/>
        <v>#REF!</v>
      </c>
      <c r="M100" s="58" t="e">
        <f t="shared" si="88"/>
        <v>#REF!</v>
      </c>
      <c r="N100" s="58" t="e">
        <f t="shared" si="89"/>
        <v>#REF!</v>
      </c>
      <c r="O100" s="58" t="e">
        <f t="shared" si="90"/>
        <v>#REF!</v>
      </c>
      <c r="P100" s="58" t="e">
        <f t="shared" si="91"/>
        <v>#REF!</v>
      </c>
      <c r="Q100" s="58" t="e">
        <f t="shared" si="92"/>
        <v>#REF!</v>
      </c>
      <c r="S100" s="70" t="e">
        <f t="shared" si="93"/>
        <v>#REF!</v>
      </c>
      <c r="U100" s="65"/>
    </row>
    <row r="101" spans="1:21">
      <c r="B101" s="59" t="s">
        <v>39</v>
      </c>
      <c r="D101" t="e">
        <f>IF(#REF!="X",TRUE,FALSE)</f>
        <v>#REF!</v>
      </c>
      <c r="E101" t="e">
        <f>IF(#REF!="X",TRUE,FALSE)</f>
        <v>#REF!</v>
      </c>
      <c r="F101" t="e">
        <f>IF(#REF!="X",TRUE,FALSE)</f>
        <v>#REF!</v>
      </c>
      <c r="G101" t="e">
        <f>IF(#REF!="X",TRUE,FALSE)</f>
        <v>#REF!</v>
      </c>
      <c r="H101" t="e">
        <f>IF(#REF!="X",TRUE,FALSE)</f>
        <v>#REF!</v>
      </c>
      <c r="I101" t="e">
        <f>IF(#REF!="X",TRUE,FALSE)</f>
        <v>#REF!</v>
      </c>
      <c r="L101" s="58" t="e">
        <f t="shared" si="87"/>
        <v>#REF!</v>
      </c>
      <c r="M101" s="58" t="e">
        <f t="shared" si="88"/>
        <v>#REF!</v>
      </c>
      <c r="N101" s="58" t="e">
        <f t="shared" si="89"/>
        <v>#REF!</v>
      </c>
      <c r="O101" s="58" t="e">
        <f t="shared" si="90"/>
        <v>#REF!</v>
      </c>
      <c r="P101" s="58" t="e">
        <f t="shared" si="91"/>
        <v>#REF!</v>
      </c>
      <c r="Q101" s="58" t="e">
        <f t="shared" si="92"/>
        <v>#REF!</v>
      </c>
      <c r="S101" s="70" t="e">
        <f t="shared" si="93"/>
        <v>#REF!</v>
      </c>
      <c r="U101" s="65"/>
    </row>
    <row r="102" spans="1:21">
      <c r="B102">
        <v>49</v>
      </c>
      <c r="D102" t="e">
        <f>IF(#REF!="X",TRUE,FALSE)</f>
        <v>#REF!</v>
      </c>
      <c r="E102" t="e">
        <f>IF(#REF!="X",TRUE,FALSE)</f>
        <v>#REF!</v>
      </c>
      <c r="F102" t="e">
        <f>IF(#REF!="X",TRUE,FALSE)</f>
        <v>#REF!</v>
      </c>
      <c r="G102" t="e">
        <f>IF(#REF!="X",TRUE,FALSE)</f>
        <v>#REF!</v>
      </c>
      <c r="H102" t="e">
        <f>IF(#REF!="X",TRUE,FALSE)</f>
        <v>#REF!</v>
      </c>
      <c r="I102" t="e">
        <f>IF(#REF!="X",TRUE,FALSE)</f>
        <v>#REF!</v>
      </c>
      <c r="L102" s="58" t="e">
        <f t="shared" si="87"/>
        <v>#REF!</v>
      </c>
      <c r="M102" s="58" t="e">
        <f t="shared" si="88"/>
        <v>#REF!</v>
      </c>
      <c r="N102" s="58" t="e">
        <f t="shared" si="89"/>
        <v>#REF!</v>
      </c>
      <c r="O102" s="58" t="e">
        <f t="shared" si="90"/>
        <v>#REF!</v>
      </c>
      <c r="P102" s="58" t="e">
        <f t="shared" si="91"/>
        <v>#REF!</v>
      </c>
      <c r="Q102" s="58" t="e">
        <f t="shared" si="92"/>
        <v>#REF!</v>
      </c>
      <c r="S102" s="58" t="e">
        <f t="shared" si="93"/>
        <v>#REF!</v>
      </c>
      <c r="U102" s="65"/>
    </row>
    <row r="103" spans="1:21">
      <c r="B103" s="67">
        <v>50</v>
      </c>
      <c r="D103" t="e">
        <f>IF(#REF!="X",TRUE,FALSE)</f>
        <v>#REF!</v>
      </c>
      <c r="E103" t="e">
        <f>IF(#REF!="X",TRUE,FALSE)</f>
        <v>#REF!</v>
      </c>
      <c r="F103" t="e">
        <f>IF(#REF!="X",TRUE,FALSE)</f>
        <v>#REF!</v>
      </c>
      <c r="G103" t="e">
        <f>IF(#REF!="X",TRUE,FALSE)</f>
        <v>#REF!</v>
      </c>
      <c r="H103" t="e">
        <f>IF(#REF!="X",TRUE,FALSE)</f>
        <v>#REF!</v>
      </c>
      <c r="I103" t="e">
        <f>IF(#REF!="X",TRUE,FALSE)</f>
        <v>#REF!</v>
      </c>
      <c r="L103" s="58" t="e">
        <f t="shared" si="87"/>
        <v>#REF!</v>
      </c>
      <c r="M103" s="58" t="e">
        <f t="shared" si="88"/>
        <v>#REF!</v>
      </c>
      <c r="N103" s="58" t="e">
        <f t="shared" si="89"/>
        <v>#REF!</v>
      </c>
      <c r="O103" s="58" t="e">
        <f t="shared" si="90"/>
        <v>#REF!</v>
      </c>
      <c r="P103" s="58" t="e">
        <f t="shared" si="91"/>
        <v>#REF!</v>
      </c>
      <c r="Q103" s="58" t="e">
        <f t="shared" si="92"/>
        <v>#REF!</v>
      </c>
      <c r="S103" s="68" t="e">
        <f t="shared" si="93"/>
        <v>#REF!</v>
      </c>
      <c r="U103" s="65"/>
    </row>
    <row r="104" spans="1:21">
      <c r="L104" s="58"/>
      <c r="M104" s="58"/>
      <c r="N104" s="58"/>
      <c r="O104" s="58"/>
      <c r="P104" s="58"/>
      <c r="Q104" s="58"/>
      <c r="S104" s="58"/>
      <c r="U104" s="65" t="e">
        <f>AVERAGE(S99:S103)</f>
        <v>#REF!</v>
      </c>
    </row>
  </sheetData>
  <sheetProtection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7"/>
  <sheetViews>
    <sheetView showGridLines="0" tabSelected="1" zoomScale="125" zoomScaleNormal="125" zoomScalePageLayoutView="125" workbookViewId="0">
      <selection activeCell="G4" sqref="G4"/>
    </sheetView>
  </sheetViews>
  <sheetFormatPr defaultColWidth="10.796875" defaultRowHeight="21"/>
  <cols>
    <col min="1" max="1" width="13.19921875" style="7" customWidth="1"/>
    <col min="2" max="2" width="4.296875" style="7" customWidth="1"/>
    <col min="3" max="3" width="3.296875" style="8" customWidth="1"/>
    <col min="4" max="4" width="10.796875" style="9"/>
    <col min="5" max="12" width="4.69921875" style="8" customWidth="1"/>
    <col min="13" max="32" width="4.69921875" style="9" customWidth="1"/>
    <col min="33" max="16384" width="10.796875" style="9"/>
  </cols>
  <sheetData>
    <row r="1" spans="1:32" ht="21.6" thickBot="1"/>
    <row r="2" spans="1:32" ht="21.6" thickBot="1">
      <c r="E2" s="158" t="s">
        <v>20</v>
      </c>
      <c r="F2" s="159"/>
      <c r="G2" s="159"/>
      <c r="H2" s="159"/>
      <c r="I2" s="159"/>
      <c r="J2" s="160"/>
      <c r="M2" s="10"/>
      <c r="N2" s="139" t="s">
        <v>13</v>
      </c>
      <c r="O2" s="139"/>
      <c r="P2" s="10"/>
      <c r="Q2" s="10"/>
      <c r="R2" s="139" t="s">
        <v>14</v>
      </c>
      <c r="S2" s="139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ht="21.6" thickBot="1">
      <c r="A3" s="7" t="s">
        <v>11</v>
      </c>
      <c r="C3" s="164" t="s">
        <v>21</v>
      </c>
      <c r="D3" s="164"/>
      <c r="E3" s="11">
        <v>0</v>
      </c>
      <c r="F3" s="12">
        <v>1</v>
      </c>
      <c r="G3" s="12">
        <v>2</v>
      </c>
      <c r="H3" s="12">
        <v>3</v>
      </c>
      <c r="I3" s="12">
        <v>4</v>
      </c>
      <c r="J3" s="13">
        <v>5</v>
      </c>
      <c r="K3" s="14"/>
      <c r="L3" s="14"/>
      <c r="X3" s="15"/>
      <c r="Y3" s="16"/>
      <c r="Z3" s="16"/>
      <c r="AA3" s="16"/>
      <c r="AB3" s="16"/>
      <c r="AC3" s="16"/>
      <c r="AD3" s="16"/>
      <c r="AE3" s="17"/>
      <c r="AF3" s="18"/>
    </row>
    <row r="4" spans="1:32">
      <c r="C4" s="19">
        <v>1</v>
      </c>
      <c r="D4" s="20"/>
      <c r="E4" s="120"/>
      <c r="F4" s="120"/>
      <c r="G4" s="64"/>
      <c r="H4" s="50"/>
      <c r="I4" s="50"/>
      <c r="J4" s="50"/>
      <c r="K4" s="21"/>
      <c r="L4" s="55">
        <f>'Scoring tabel Assurance'!S4</f>
        <v>0</v>
      </c>
      <c r="M4" s="18"/>
      <c r="N4" s="152">
        <f>'Scoring tabel Assurance'!U10</f>
        <v>0</v>
      </c>
      <c r="O4" s="153"/>
      <c r="P4" s="18"/>
      <c r="Q4" s="18"/>
      <c r="R4" s="133">
        <f>SUM(N4+N13+N23+N31+N40+N45+N65+N75+N84+N55)</f>
        <v>0</v>
      </c>
      <c r="S4" s="134"/>
      <c r="T4" s="18"/>
      <c r="U4" s="140">
        <f>R4</f>
        <v>0</v>
      </c>
      <c r="V4" s="141"/>
      <c r="W4" s="18"/>
      <c r="X4" s="23"/>
      <c r="Y4" s="24" t="s">
        <v>15</v>
      </c>
      <c r="Z4" s="18"/>
      <c r="AA4" s="18" t="s">
        <v>19</v>
      </c>
      <c r="AB4" s="18"/>
      <c r="AC4" s="18"/>
      <c r="AD4" s="18"/>
      <c r="AE4" s="25"/>
      <c r="AF4" s="18"/>
    </row>
    <row r="5" spans="1:32">
      <c r="C5" s="8">
        <v>2</v>
      </c>
      <c r="D5" s="26"/>
      <c r="E5" s="121"/>
      <c r="F5" s="121"/>
      <c r="G5" s="62"/>
      <c r="H5" s="51"/>
      <c r="I5" s="51"/>
      <c r="J5" s="51"/>
      <c r="K5" s="21"/>
      <c r="L5" s="54">
        <f>'Scoring tabel Assurance'!S5</f>
        <v>0</v>
      </c>
      <c r="M5" s="18"/>
      <c r="N5" s="154"/>
      <c r="O5" s="155"/>
      <c r="P5" s="18"/>
      <c r="Q5" s="18"/>
      <c r="R5" s="135"/>
      <c r="S5" s="136"/>
      <c r="T5" s="18"/>
      <c r="U5" s="142"/>
      <c r="V5" s="143"/>
      <c r="W5" s="18"/>
      <c r="X5" s="23"/>
      <c r="Y5" s="18"/>
      <c r="Z5" s="18"/>
      <c r="AA5" s="18"/>
      <c r="AB5" s="18"/>
      <c r="AC5" s="18"/>
      <c r="AD5" s="18"/>
      <c r="AE5" s="25"/>
      <c r="AF5" s="18"/>
    </row>
    <row r="6" spans="1:32">
      <c r="C6" s="8">
        <v>3</v>
      </c>
      <c r="D6" s="26"/>
      <c r="E6" s="121"/>
      <c r="F6" s="51"/>
      <c r="G6" s="51"/>
      <c r="H6" s="51"/>
      <c r="I6" s="51"/>
      <c r="J6" s="51"/>
      <c r="K6" s="21"/>
      <c r="L6" s="54">
        <f>'Scoring tabel Assurance'!S6</f>
        <v>0</v>
      </c>
      <c r="M6" s="18"/>
      <c r="N6" s="154"/>
      <c r="O6" s="155"/>
      <c r="P6" s="18"/>
      <c r="Q6" s="18"/>
      <c r="R6" s="135"/>
      <c r="S6" s="136"/>
      <c r="T6" s="18"/>
      <c r="U6" s="142"/>
      <c r="V6" s="143"/>
      <c r="W6" s="18"/>
      <c r="X6" s="23"/>
      <c r="Y6" s="27"/>
      <c r="Z6" s="18"/>
      <c r="AA6" s="18" t="s">
        <v>16</v>
      </c>
      <c r="AB6" s="18"/>
      <c r="AC6" s="18"/>
      <c r="AD6" s="18"/>
      <c r="AE6" s="25"/>
      <c r="AF6" s="18"/>
    </row>
    <row r="7" spans="1:32">
      <c r="C7" s="8">
        <v>4</v>
      </c>
      <c r="D7" s="26"/>
      <c r="E7" s="121"/>
      <c r="F7" s="51"/>
      <c r="G7" s="51"/>
      <c r="H7" s="51"/>
      <c r="I7" s="51"/>
      <c r="J7" s="51"/>
      <c r="K7" s="21"/>
      <c r="L7" s="54">
        <f>'Scoring tabel Assurance'!S7</f>
        <v>0</v>
      </c>
      <c r="M7" s="18"/>
      <c r="N7" s="154"/>
      <c r="O7" s="155"/>
      <c r="P7" s="18"/>
      <c r="Q7" s="18"/>
      <c r="R7" s="135"/>
      <c r="S7" s="136"/>
      <c r="T7" s="18"/>
      <c r="U7" s="142"/>
      <c r="V7" s="143"/>
      <c r="W7" s="18"/>
      <c r="X7" s="23"/>
      <c r="Y7" s="18"/>
      <c r="Z7" s="18"/>
      <c r="AA7" s="18"/>
      <c r="AB7" s="18"/>
      <c r="AC7" s="18"/>
      <c r="AD7" s="18"/>
      <c r="AE7" s="25"/>
      <c r="AF7" s="18"/>
    </row>
    <row r="8" spans="1:32">
      <c r="C8" s="8">
        <v>5</v>
      </c>
      <c r="D8" s="26"/>
      <c r="E8" s="121"/>
      <c r="F8" s="51"/>
      <c r="G8" s="51"/>
      <c r="H8" s="51"/>
      <c r="I8" s="51"/>
      <c r="J8" s="51"/>
      <c r="K8" s="21"/>
      <c r="L8" s="54">
        <f>'Scoring tabel Assurance'!S8</f>
        <v>0</v>
      </c>
      <c r="M8" s="18"/>
      <c r="N8" s="154"/>
      <c r="O8" s="155"/>
      <c r="P8" s="18"/>
      <c r="Q8" s="18"/>
      <c r="R8" s="135"/>
      <c r="S8" s="136"/>
      <c r="T8" s="18"/>
      <c r="U8" s="142"/>
      <c r="V8" s="143"/>
      <c r="W8" s="18"/>
      <c r="X8" s="23"/>
      <c r="Y8" s="28"/>
      <c r="Z8" s="18"/>
      <c r="AA8" s="18" t="s">
        <v>17</v>
      </c>
      <c r="AB8" s="18"/>
      <c r="AC8" s="18"/>
      <c r="AD8" s="18"/>
      <c r="AE8" s="25"/>
      <c r="AF8" s="18"/>
    </row>
    <row r="9" spans="1:32" ht="21.6" thickBot="1">
      <c r="C9" s="8">
        <v>6</v>
      </c>
      <c r="D9" s="26"/>
      <c r="E9" s="121"/>
      <c r="F9" s="51"/>
      <c r="G9" s="51"/>
      <c r="H9" s="51"/>
      <c r="I9" s="51"/>
      <c r="J9" s="51"/>
      <c r="K9" s="21"/>
      <c r="L9" s="54">
        <f>'Scoring tabel Assurance'!S9</f>
        <v>0</v>
      </c>
      <c r="M9" s="18"/>
      <c r="N9" s="156"/>
      <c r="O9" s="157"/>
      <c r="P9" s="18"/>
      <c r="Q9" s="18"/>
      <c r="R9" s="137"/>
      <c r="S9" s="138"/>
      <c r="T9" s="18"/>
      <c r="U9" s="144"/>
      <c r="V9" s="145"/>
      <c r="W9" s="18"/>
      <c r="X9" s="23"/>
      <c r="Y9" s="29"/>
      <c r="Z9" s="29"/>
      <c r="AA9" s="29"/>
      <c r="AB9" s="29"/>
      <c r="AC9" s="29"/>
      <c r="AD9" s="18"/>
      <c r="AE9" s="25"/>
      <c r="AF9" s="18"/>
    </row>
    <row r="10" spans="1:32" ht="21.6" thickBot="1">
      <c r="E10" s="14"/>
      <c r="F10" s="14"/>
      <c r="G10" s="14"/>
      <c r="H10" s="14"/>
      <c r="I10" s="14"/>
      <c r="J10" s="14"/>
      <c r="K10" s="14"/>
      <c r="L10" s="56"/>
      <c r="X10" s="23"/>
      <c r="Y10" s="30"/>
      <c r="Z10" s="18"/>
      <c r="AA10" s="18" t="s">
        <v>18</v>
      </c>
      <c r="AB10" s="18"/>
      <c r="AC10" s="18"/>
      <c r="AD10" s="18"/>
      <c r="AE10" s="25"/>
      <c r="AF10" s="18"/>
    </row>
    <row r="11" spans="1:32" ht="21.6" thickBot="1">
      <c r="E11" s="161" t="s">
        <v>20</v>
      </c>
      <c r="F11" s="162"/>
      <c r="G11" s="162"/>
      <c r="H11" s="162"/>
      <c r="I11" s="162"/>
      <c r="J11" s="163"/>
      <c r="K11" s="14"/>
      <c r="L11" s="14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31"/>
      <c r="Y11" s="32"/>
      <c r="Z11" s="32"/>
      <c r="AA11" s="32"/>
      <c r="AB11" s="32"/>
      <c r="AC11" s="32"/>
      <c r="AD11" s="32"/>
      <c r="AE11" s="33"/>
      <c r="AF11" s="29"/>
    </row>
    <row r="12" spans="1:32" ht="21.6" thickBot="1">
      <c r="A12" s="7" t="s">
        <v>0</v>
      </c>
      <c r="E12" s="11">
        <v>0</v>
      </c>
      <c r="F12" s="12">
        <v>1</v>
      </c>
      <c r="G12" s="12">
        <v>2</v>
      </c>
      <c r="H12" s="12">
        <v>3</v>
      </c>
      <c r="I12" s="12">
        <v>4</v>
      </c>
      <c r="J12" s="13">
        <v>5</v>
      </c>
      <c r="K12" s="14"/>
      <c r="L12" s="14"/>
      <c r="R12" s="34"/>
      <c r="S12" s="34"/>
      <c r="T12" s="34"/>
      <c r="U12" s="34"/>
      <c r="V12" s="34"/>
      <c r="W12" s="34"/>
    </row>
    <row r="13" spans="1:32">
      <c r="C13" s="8">
        <v>7</v>
      </c>
      <c r="D13" s="26"/>
      <c r="E13" s="120"/>
      <c r="F13" s="50"/>
      <c r="G13" s="50"/>
      <c r="H13" s="50"/>
      <c r="I13" s="50"/>
      <c r="J13" s="50"/>
      <c r="K13" s="21"/>
      <c r="L13" s="55">
        <f>'Scoring tabel Assurance'!S13</f>
        <v>0</v>
      </c>
      <c r="M13" s="18"/>
      <c r="N13" s="146">
        <f>'Scoring tabel Assurance'!U20</f>
        <v>0</v>
      </c>
      <c r="O13" s="147"/>
      <c r="P13" s="18"/>
      <c r="Q13" s="18"/>
      <c r="R13" s="35"/>
      <c r="S13" s="35"/>
      <c r="T13" s="35"/>
      <c r="U13" s="35"/>
      <c r="V13" s="35"/>
      <c r="W13" s="35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>
      <c r="C14" s="8">
        <v>8</v>
      </c>
      <c r="D14" s="26"/>
      <c r="E14" s="121"/>
      <c r="F14" s="51"/>
      <c r="G14" s="51"/>
      <c r="H14" s="51"/>
      <c r="I14" s="51"/>
      <c r="J14" s="51"/>
      <c r="K14" s="21"/>
      <c r="L14" s="55">
        <f>'Scoring tabel Assurance'!S14</f>
        <v>0</v>
      </c>
      <c r="M14" s="18"/>
      <c r="N14" s="148"/>
      <c r="O14" s="149"/>
      <c r="P14" s="18"/>
      <c r="Q14" s="18"/>
      <c r="R14" s="35"/>
      <c r="S14" s="35"/>
      <c r="T14" s="35"/>
      <c r="U14" s="35"/>
      <c r="V14" s="35"/>
      <c r="W14" s="35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>
      <c r="C15" s="8">
        <v>9</v>
      </c>
      <c r="D15" s="36"/>
      <c r="E15" s="121"/>
      <c r="F15" s="51"/>
      <c r="G15" s="51"/>
      <c r="H15" s="51"/>
      <c r="I15" s="51"/>
      <c r="J15" s="51"/>
      <c r="K15" s="21"/>
      <c r="L15" s="55">
        <f>'Scoring tabel Assurance'!S15</f>
        <v>0</v>
      </c>
      <c r="M15" s="18"/>
      <c r="N15" s="148"/>
      <c r="O15" s="149"/>
      <c r="P15" s="18"/>
      <c r="Q15" s="18"/>
      <c r="R15" s="35"/>
      <c r="S15" s="37"/>
      <c r="T15" s="35"/>
      <c r="U15" s="35"/>
      <c r="V15" s="35"/>
      <c r="W15" s="35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>
      <c r="D16" s="38" t="s">
        <v>2</v>
      </c>
      <c r="E16" s="121"/>
      <c r="F16" s="51"/>
      <c r="G16" s="51"/>
      <c r="H16" s="51"/>
      <c r="I16" s="51"/>
      <c r="J16" s="51"/>
      <c r="K16" s="21"/>
      <c r="L16" s="55">
        <f>'Scoring tabel Assurance'!S16</f>
        <v>0</v>
      </c>
      <c r="M16" s="18"/>
      <c r="N16" s="148"/>
      <c r="O16" s="149"/>
      <c r="P16" s="18"/>
      <c r="Q16" s="18"/>
      <c r="R16" s="35"/>
      <c r="S16" s="37"/>
      <c r="T16" s="35"/>
      <c r="U16" s="35"/>
      <c r="V16" s="35"/>
      <c r="W16" s="35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>
      <c r="C17" s="8">
        <v>10</v>
      </c>
      <c r="D17" s="26"/>
      <c r="E17" s="121"/>
      <c r="F17" s="121"/>
      <c r="G17" s="62"/>
      <c r="H17" s="51"/>
      <c r="I17" s="51"/>
      <c r="J17" s="51"/>
      <c r="K17" s="21"/>
      <c r="L17" s="55">
        <f>'Scoring tabel Assurance'!S17</f>
        <v>0</v>
      </c>
      <c r="M17" s="18"/>
      <c r="N17" s="148"/>
      <c r="O17" s="149"/>
      <c r="P17" s="18"/>
      <c r="Q17" s="18"/>
      <c r="R17" s="35"/>
      <c r="S17" s="35"/>
      <c r="T17" s="35"/>
      <c r="U17" s="35"/>
      <c r="V17" s="35"/>
      <c r="W17" s="35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>
      <c r="C18" s="8">
        <v>11</v>
      </c>
      <c r="D18" s="26"/>
      <c r="E18" s="121"/>
      <c r="F18" s="51"/>
      <c r="G18" s="51"/>
      <c r="H18" s="51"/>
      <c r="I18" s="51"/>
      <c r="J18" s="51"/>
      <c r="K18" s="21"/>
      <c r="L18" s="55">
        <f>'Scoring tabel Assurance'!S18</f>
        <v>0</v>
      </c>
      <c r="M18" s="18"/>
      <c r="N18" s="148"/>
      <c r="O18" s="149"/>
      <c r="P18" s="18"/>
      <c r="Q18" s="18"/>
      <c r="R18" s="35"/>
      <c r="S18" s="35"/>
      <c r="T18" s="35"/>
      <c r="U18" s="35"/>
      <c r="V18" s="35"/>
      <c r="W18" s="35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21.6" thickBot="1">
      <c r="C19" s="8">
        <v>12</v>
      </c>
      <c r="D19" s="26"/>
      <c r="E19" s="121"/>
      <c r="F19" s="51"/>
      <c r="G19" s="51"/>
      <c r="H19" s="51"/>
      <c r="I19" s="51"/>
      <c r="J19" s="51"/>
      <c r="K19" s="21"/>
      <c r="L19" s="55">
        <f>'Scoring tabel Assurance'!S19</f>
        <v>0</v>
      </c>
      <c r="M19" s="18"/>
      <c r="N19" s="150"/>
      <c r="O19" s="151"/>
      <c r="P19" s="18"/>
      <c r="Q19" s="18"/>
      <c r="R19" s="35"/>
      <c r="S19" s="35"/>
      <c r="T19" s="35"/>
      <c r="U19" s="35"/>
      <c r="V19" s="35"/>
      <c r="W19" s="35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21.6" thickBot="1">
      <c r="E20" s="14"/>
      <c r="F20" s="14"/>
      <c r="G20" s="14"/>
      <c r="H20" s="14"/>
      <c r="I20" s="14"/>
      <c r="J20" s="14"/>
      <c r="K20" s="14"/>
      <c r="L20" s="56"/>
      <c r="R20" s="34"/>
      <c r="S20" s="34"/>
      <c r="T20" s="34"/>
      <c r="U20" s="34"/>
      <c r="V20" s="34"/>
      <c r="W20" s="34"/>
    </row>
    <row r="21" spans="1:32">
      <c r="E21" s="161" t="s">
        <v>20</v>
      </c>
      <c r="F21" s="162"/>
      <c r="G21" s="162"/>
      <c r="H21" s="162"/>
      <c r="I21" s="162"/>
      <c r="J21" s="163"/>
      <c r="K21" s="14"/>
      <c r="L21" s="14"/>
      <c r="M21" s="10"/>
      <c r="N21" s="10"/>
      <c r="O21" s="10"/>
      <c r="P21" s="10"/>
      <c r="Q21" s="10"/>
      <c r="R21" s="39"/>
      <c r="S21" s="39"/>
      <c r="T21" s="39"/>
      <c r="U21" s="39"/>
      <c r="V21" s="39"/>
      <c r="W21" s="39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ht="21.6" thickBot="1">
      <c r="A22" s="7" t="s">
        <v>1</v>
      </c>
      <c r="E22" s="11">
        <v>0</v>
      </c>
      <c r="F22" s="12">
        <v>1</v>
      </c>
      <c r="G22" s="12">
        <v>2</v>
      </c>
      <c r="H22" s="12">
        <v>3</v>
      </c>
      <c r="I22" s="12">
        <v>4</v>
      </c>
      <c r="J22" s="13">
        <v>5</v>
      </c>
      <c r="K22" s="14"/>
      <c r="L22" s="14"/>
      <c r="R22" s="34"/>
      <c r="S22" s="34"/>
      <c r="T22" s="34"/>
      <c r="U22" s="34"/>
      <c r="V22" s="34"/>
      <c r="W22" s="34"/>
    </row>
    <row r="23" spans="1:32">
      <c r="C23" s="8">
        <v>13</v>
      </c>
      <c r="D23" s="26"/>
      <c r="E23" s="120"/>
      <c r="F23" s="120"/>
      <c r="G23" s="64"/>
      <c r="H23" s="50"/>
      <c r="I23" s="50"/>
      <c r="J23" s="50"/>
      <c r="K23" s="21"/>
      <c r="L23" s="22">
        <f>'Scoring tabel Assurance'!S23</f>
        <v>0</v>
      </c>
      <c r="M23" s="18"/>
      <c r="N23" s="146">
        <f>'Scoring tabel Assurance'!U28</f>
        <v>0</v>
      </c>
      <c r="O23" s="147"/>
      <c r="P23" s="18"/>
      <c r="Q23" s="18"/>
      <c r="R23" s="35"/>
      <c r="S23" s="35"/>
      <c r="T23" s="35"/>
      <c r="U23" s="35"/>
      <c r="V23" s="35"/>
      <c r="W23" s="35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>
      <c r="C24" s="8">
        <v>14</v>
      </c>
      <c r="D24" s="26"/>
      <c r="E24" s="121"/>
      <c r="F24" s="51"/>
      <c r="G24" s="62"/>
      <c r="H24" s="51"/>
      <c r="I24" s="51"/>
      <c r="J24" s="51"/>
      <c r="K24" s="21"/>
      <c r="L24" s="22">
        <f>'Scoring tabel Assurance'!S24</f>
        <v>0</v>
      </c>
      <c r="M24" s="18"/>
      <c r="N24" s="148"/>
      <c r="O24" s="149"/>
      <c r="P24" s="18"/>
      <c r="Q24" s="18"/>
      <c r="R24" s="35"/>
      <c r="S24" s="35"/>
      <c r="T24" s="35"/>
      <c r="U24" s="35"/>
      <c r="V24" s="35"/>
      <c r="W24" s="35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>
      <c r="C25" s="8">
        <v>15</v>
      </c>
      <c r="D25" s="26"/>
      <c r="E25" s="121"/>
      <c r="F25" s="121"/>
      <c r="G25" s="62"/>
      <c r="H25" s="51"/>
      <c r="I25" s="51"/>
      <c r="J25" s="51"/>
      <c r="K25" s="21"/>
      <c r="L25" s="22">
        <f>'Scoring tabel Assurance'!S25</f>
        <v>0</v>
      </c>
      <c r="M25" s="18"/>
      <c r="N25" s="148"/>
      <c r="O25" s="149"/>
      <c r="P25" s="18"/>
      <c r="Q25" s="18"/>
      <c r="R25" s="35"/>
      <c r="S25" s="35"/>
      <c r="T25" s="35"/>
      <c r="U25" s="35"/>
      <c r="V25" s="35"/>
      <c r="W25" s="35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>
      <c r="C26" s="8">
        <v>16</v>
      </c>
      <c r="D26" s="40" t="s">
        <v>12</v>
      </c>
      <c r="E26" s="121"/>
      <c r="F26" s="51"/>
      <c r="G26" s="62"/>
      <c r="H26" s="51"/>
      <c r="I26" s="51"/>
      <c r="J26" s="51"/>
      <c r="K26" s="21"/>
      <c r="L26" s="22">
        <f>'Scoring tabel Assurance'!S26</f>
        <v>0</v>
      </c>
      <c r="M26" s="18"/>
      <c r="N26" s="148"/>
      <c r="O26" s="149"/>
      <c r="P26" s="18"/>
      <c r="Q26" s="18"/>
      <c r="R26" s="35"/>
      <c r="S26" s="35"/>
      <c r="T26" s="35"/>
      <c r="U26" s="35"/>
      <c r="V26" s="35"/>
      <c r="W26" s="35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ht="21.6" thickBot="1">
      <c r="C27" s="8">
        <v>17</v>
      </c>
      <c r="D27" s="26"/>
      <c r="E27" s="121"/>
      <c r="F27" s="51"/>
      <c r="G27" s="62"/>
      <c r="H27" s="51"/>
      <c r="I27" s="51"/>
      <c r="J27" s="51"/>
      <c r="K27" s="21"/>
      <c r="L27" s="22">
        <f>'Scoring tabel Assurance'!S27</f>
        <v>0</v>
      </c>
      <c r="M27" s="18"/>
      <c r="N27" s="150"/>
      <c r="O27" s="151"/>
      <c r="P27" s="18"/>
      <c r="Q27" s="18"/>
      <c r="R27" s="35"/>
      <c r="S27" s="35"/>
      <c r="T27" s="35"/>
      <c r="U27" s="35"/>
      <c r="V27" s="35"/>
      <c r="W27" s="35"/>
      <c r="X27" s="18"/>
      <c r="Y27" s="18"/>
      <c r="Z27" s="18"/>
      <c r="AA27" s="18"/>
      <c r="AB27" s="18"/>
      <c r="AC27" s="18"/>
      <c r="AD27" s="18"/>
      <c r="AE27" s="18"/>
      <c r="AF27" s="18"/>
    </row>
    <row r="28" spans="1:32" ht="21.6" thickBot="1">
      <c r="E28" s="14"/>
      <c r="F28" s="14"/>
      <c r="G28" s="14"/>
      <c r="H28" s="14"/>
      <c r="I28" s="14"/>
      <c r="J28" s="14"/>
      <c r="K28" s="14"/>
      <c r="L28" s="56"/>
      <c r="R28" s="34"/>
      <c r="S28" s="34"/>
      <c r="T28" s="34"/>
      <c r="U28" s="34"/>
      <c r="V28" s="34"/>
      <c r="W28" s="34"/>
    </row>
    <row r="29" spans="1:32">
      <c r="E29" s="161" t="s">
        <v>20</v>
      </c>
      <c r="F29" s="162"/>
      <c r="G29" s="162"/>
      <c r="H29" s="162"/>
      <c r="I29" s="162"/>
      <c r="J29" s="163"/>
      <c r="K29" s="14"/>
      <c r="L29" s="14"/>
      <c r="R29" s="34"/>
      <c r="S29" s="34"/>
      <c r="T29" s="34"/>
      <c r="U29" s="34"/>
      <c r="V29" s="34"/>
      <c r="W29" s="34"/>
    </row>
    <row r="30" spans="1:32" ht="21.6" thickBot="1">
      <c r="A30" s="7" t="s">
        <v>10</v>
      </c>
      <c r="E30" s="41">
        <v>0</v>
      </c>
      <c r="F30" s="42">
        <v>1</v>
      </c>
      <c r="G30" s="42">
        <v>2</v>
      </c>
      <c r="H30" s="42">
        <v>3</v>
      </c>
      <c r="I30" s="42">
        <v>4</v>
      </c>
      <c r="J30" s="43">
        <v>5</v>
      </c>
      <c r="K30" s="14"/>
      <c r="L30" s="14"/>
      <c r="M30" s="44"/>
      <c r="N30" s="44"/>
      <c r="O30" s="44"/>
      <c r="P30" s="44"/>
      <c r="Q30" s="44"/>
      <c r="R30" s="45"/>
      <c r="S30" s="45"/>
      <c r="T30" s="45"/>
      <c r="U30" s="45"/>
      <c r="V30" s="45"/>
      <c r="W30" s="45"/>
      <c r="X30" s="44"/>
      <c r="Y30" s="44"/>
      <c r="Z30" s="44"/>
      <c r="AA30" s="44"/>
      <c r="AB30" s="44"/>
      <c r="AC30" s="44"/>
      <c r="AD30" s="44"/>
      <c r="AE30" s="44"/>
      <c r="AF30" s="44"/>
    </row>
    <row r="31" spans="1:32">
      <c r="C31" s="8">
        <v>18</v>
      </c>
      <c r="D31" s="26"/>
      <c r="E31" s="120"/>
      <c r="F31" s="50"/>
      <c r="G31" s="64"/>
      <c r="H31" s="50"/>
      <c r="I31" s="50"/>
      <c r="J31" s="50"/>
      <c r="K31" s="21"/>
      <c r="L31" s="22">
        <f>'Scoring tabel Assurance'!S30</f>
        <v>0</v>
      </c>
      <c r="M31" s="18"/>
      <c r="N31" s="146">
        <f>'Scoring tabel Assurance'!U36</f>
        <v>0</v>
      </c>
      <c r="O31" s="147"/>
      <c r="P31" s="18"/>
      <c r="Q31" s="18"/>
      <c r="R31" s="35"/>
      <c r="S31" s="35"/>
      <c r="T31" s="35"/>
      <c r="U31" s="35"/>
      <c r="V31" s="35"/>
      <c r="W31" s="35"/>
      <c r="X31" s="18"/>
      <c r="Y31" s="18"/>
      <c r="Z31" s="18"/>
      <c r="AA31" s="18"/>
      <c r="AB31" s="18"/>
      <c r="AC31" s="18"/>
      <c r="AD31" s="18"/>
      <c r="AE31" s="18"/>
      <c r="AF31" s="18"/>
    </row>
    <row r="32" spans="1:32">
      <c r="C32" s="8">
        <v>19</v>
      </c>
      <c r="D32" s="26"/>
      <c r="E32" s="121"/>
      <c r="F32" s="121"/>
      <c r="G32" s="62"/>
      <c r="H32" s="51"/>
      <c r="I32" s="51"/>
      <c r="J32" s="51"/>
      <c r="K32" s="21"/>
      <c r="L32" s="22">
        <f>'Scoring tabel Assurance'!S31</f>
        <v>0</v>
      </c>
      <c r="M32" s="18"/>
      <c r="N32" s="148"/>
      <c r="O32" s="149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:32">
      <c r="C33" s="8">
        <v>20</v>
      </c>
      <c r="D33" s="26"/>
      <c r="E33" s="121"/>
      <c r="F33" s="121"/>
      <c r="G33" s="62"/>
      <c r="H33" s="51"/>
      <c r="I33" s="51"/>
      <c r="J33" s="51"/>
      <c r="K33" s="21"/>
      <c r="L33" s="22">
        <f>'Scoring tabel Assurance'!S32</f>
        <v>0</v>
      </c>
      <c r="M33" s="18"/>
      <c r="N33" s="148"/>
      <c r="O33" s="149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2">
      <c r="C34" s="8">
        <v>21</v>
      </c>
      <c r="D34" s="26"/>
      <c r="E34" s="121"/>
      <c r="F34" s="51"/>
      <c r="G34" s="62"/>
      <c r="H34" s="51"/>
      <c r="I34" s="51"/>
      <c r="J34" s="51"/>
      <c r="K34" s="21"/>
      <c r="L34" s="22">
        <f>'Scoring tabel Assurance'!S33</f>
        <v>0</v>
      </c>
      <c r="M34" s="18"/>
      <c r="N34" s="148"/>
      <c r="O34" s="149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1:32">
      <c r="C35" s="8">
        <v>22</v>
      </c>
      <c r="D35" s="26"/>
      <c r="E35" s="121"/>
      <c r="F35" s="51"/>
      <c r="G35" s="62"/>
      <c r="H35" s="51"/>
      <c r="I35" s="51"/>
      <c r="J35" s="51"/>
      <c r="K35" s="21"/>
      <c r="L35" s="22">
        <f>'Scoring tabel Assurance'!S34</f>
        <v>0</v>
      </c>
      <c r="M35" s="18"/>
      <c r="N35" s="148"/>
      <c r="O35" s="149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</row>
    <row r="36" spans="1:32" ht="21.6" thickBot="1">
      <c r="C36" s="8">
        <v>23</v>
      </c>
      <c r="D36" s="26"/>
      <c r="E36" s="121"/>
      <c r="F36" s="121"/>
      <c r="G36" s="62"/>
      <c r="H36" s="51"/>
      <c r="I36" s="51"/>
      <c r="J36" s="51"/>
      <c r="K36" s="21"/>
      <c r="L36" s="22">
        <f>'Scoring tabel Assurance'!S35</f>
        <v>0</v>
      </c>
      <c r="M36" s="18"/>
      <c r="N36" s="150"/>
      <c r="O36" s="151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  <row r="37" spans="1:32" ht="21.6" thickBot="1">
      <c r="E37" s="14"/>
      <c r="F37" s="14"/>
      <c r="G37" s="14"/>
      <c r="H37" s="14"/>
      <c r="I37" s="14"/>
      <c r="J37" s="14"/>
      <c r="K37" s="14"/>
      <c r="L37" s="57"/>
    </row>
    <row r="38" spans="1:32">
      <c r="E38" s="161" t="s">
        <v>20</v>
      </c>
      <c r="F38" s="162"/>
      <c r="G38" s="162"/>
      <c r="H38" s="162"/>
      <c r="I38" s="162"/>
      <c r="J38" s="163"/>
      <c r="K38" s="14"/>
      <c r="L38" s="14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ht="21.6" thickBot="1">
      <c r="A39" s="7" t="s">
        <v>9</v>
      </c>
      <c r="E39" s="11">
        <v>0</v>
      </c>
      <c r="F39" s="12">
        <v>1</v>
      </c>
      <c r="G39" s="12">
        <v>2</v>
      </c>
      <c r="H39" s="12">
        <v>3</v>
      </c>
      <c r="I39" s="12">
        <v>4</v>
      </c>
      <c r="J39" s="13">
        <v>5</v>
      </c>
      <c r="K39" s="14"/>
      <c r="L39" s="14"/>
    </row>
    <row r="40" spans="1:32">
      <c r="C40" s="8">
        <v>24</v>
      </c>
      <c r="D40" s="26"/>
      <c r="E40" s="120"/>
      <c r="F40" s="50"/>
      <c r="G40" s="50"/>
      <c r="H40" s="50"/>
      <c r="I40" s="50"/>
      <c r="J40" s="50"/>
      <c r="K40" s="21"/>
      <c r="L40" s="22">
        <f>'Scoring tabel Assurance'!S39</f>
        <v>0</v>
      </c>
      <c r="M40" s="18"/>
      <c r="N40" s="146">
        <f>'Scoring tabel Assurance'!U41</f>
        <v>0</v>
      </c>
      <c r="O40" s="147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</row>
    <row r="41" spans="1:32" ht="21.6" thickBot="1">
      <c r="C41" s="8">
        <v>25</v>
      </c>
      <c r="D41" s="46" t="s">
        <v>2</v>
      </c>
      <c r="E41" s="121"/>
      <c r="F41" s="51"/>
      <c r="G41" s="51"/>
      <c r="H41" s="51"/>
      <c r="I41" s="51"/>
      <c r="J41" s="51"/>
      <c r="K41" s="21"/>
      <c r="L41" s="22">
        <f>'Scoring tabel Assurance'!S40</f>
        <v>0</v>
      </c>
      <c r="M41" s="18"/>
      <c r="N41" s="150"/>
      <c r="O41" s="151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  <row r="42" spans="1:32" ht="21.6" thickBot="1">
      <c r="E42" s="14"/>
      <c r="F42" s="14"/>
      <c r="G42" s="14"/>
      <c r="H42" s="14"/>
      <c r="I42" s="14"/>
      <c r="J42" s="14"/>
      <c r="K42" s="14"/>
      <c r="L42" s="56"/>
    </row>
    <row r="43" spans="1:32">
      <c r="E43" s="161" t="s">
        <v>20</v>
      </c>
      <c r="F43" s="162"/>
      <c r="G43" s="162"/>
      <c r="H43" s="162"/>
      <c r="I43" s="162"/>
      <c r="J43" s="163"/>
      <c r="K43" s="14"/>
      <c r="L43" s="14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ht="21.6" thickBot="1">
      <c r="A44" s="7" t="s">
        <v>8</v>
      </c>
      <c r="E44" s="11">
        <v>0</v>
      </c>
      <c r="F44" s="12">
        <v>1</v>
      </c>
      <c r="G44" s="12">
        <v>2</v>
      </c>
      <c r="H44" s="12">
        <v>3</v>
      </c>
      <c r="I44" s="12">
        <v>4</v>
      </c>
      <c r="J44" s="13">
        <v>5</v>
      </c>
      <c r="K44" s="14"/>
      <c r="L44" s="14"/>
    </row>
    <row r="45" spans="1:32">
      <c r="C45" s="8">
        <v>26</v>
      </c>
      <c r="D45" s="26"/>
      <c r="E45" s="120"/>
      <c r="F45" s="50"/>
      <c r="G45" s="64"/>
      <c r="H45" s="50"/>
      <c r="I45" s="50"/>
      <c r="J45" s="50"/>
      <c r="K45" s="21"/>
      <c r="L45" s="22">
        <f>'Scoring tabel Assurance'!S44</f>
        <v>0</v>
      </c>
      <c r="M45" s="18"/>
      <c r="N45" s="146">
        <f>'Scoring tabel Assurance'!U51</f>
        <v>0</v>
      </c>
      <c r="O45" s="147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1:32">
      <c r="C46" s="8">
        <v>27</v>
      </c>
      <c r="D46" s="26"/>
      <c r="E46" s="121"/>
      <c r="F46" s="121"/>
      <c r="G46" s="62"/>
      <c r="H46" s="51"/>
      <c r="I46" s="51"/>
      <c r="J46" s="51"/>
      <c r="K46" s="21"/>
      <c r="L46" s="22">
        <f>'Scoring tabel Assurance'!S45</f>
        <v>0</v>
      </c>
      <c r="M46" s="18"/>
      <c r="N46" s="148"/>
      <c r="O46" s="149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</row>
    <row r="47" spans="1:32">
      <c r="D47" s="46" t="s">
        <v>2</v>
      </c>
      <c r="E47" s="121"/>
      <c r="F47" s="121"/>
      <c r="G47" s="62"/>
      <c r="H47" s="51"/>
      <c r="I47" s="51"/>
      <c r="J47" s="51"/>
      <c r="K47" s="21"/>
      <c r="L47" s="22">
        <f>'Scoring tabel Assurance'!S46</f>
        <v>0</v>
      </c>
      <c r="M47" s="18"/>
      <c r="N47" s="148"/>
      <c r="O47" s="149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</row>
    <row r="48" spans="1:32">
      <c r="C48" s="8">
        <v>28</v>
      </c>
      <c r="D48" s="26"/>
      <c r="E48" s="121"/>
      <c r="F48" s="51"/>
      <c r="G48" s="62"/>
      <c r="H48" s="51"/>
      <c r="I48" s="51"/>
      <c r="J48" s="51"/>
      <c r="K48" s="21"/>
      <c r="L48" s="22">
        <f>'Scoring tabel Assurance'!S47</f>
        <v>0</v>
      </c>
      <c r="M48" s="18"/>
      <c r="N48" s="148"/>
      <c r="O48" s="149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</row>
    <row r="49" spans="1:32">
      <c r="C49" s="8">
        <v>29</v>
      </c>
      <c r="D49" s="26"/>
      <c r="E49" s="121"/>
      <c r="F49" s="121"/>
      <c r="G49" s="62"/>
      <c r="H49" s="51"/>
      <c r="I49" s="51"/>
      <c r="J49" s="51"/>
      <c r="K49" s="21"/>
      <c r="L49" s="22">
        <f>'Scoring tabel Assurance'!S48</f>
        <v>0</v>
      </c>
      <c r="M49" s="18"/>
      <c r="N49" s="148"/>
      <c r="O49" s="149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</row>
    <row r="50" spans="1:32">
      <c r="D50" s="46" t="s">
        <v>2</v>
      </c>
      <c r="E50" s="122"/>
      <c r="F50" s="122"/>
      <c r="G50" s="63"/>
      <c r="H50" s="52"/>
      <c r="I50" s="52"/>
      <c r="J50" s="52"/>
      <c r="K50" s="21"/>
      <c r="L50" s="22">
        <f>'Scoring tabel Assurance'!S49</f>
        <v>0</v>
      </c>
      <c r="M50" s="18"/>
      <c r="N50" s="148"/>
      <c r="O50" s="149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1:32" ht="21.6" thickBot="1">
      <c r="C51" s="8">
        <v>30</v>
      </c>
      <c r="D51" s="47"/>
      <c r="E51" s="123"/>
      <c r="F51" s="53"/>
      <c r="G51" s="62"/>
      <c r="H51" s="53"/>
      <c r="I51" s="53"/>
      <c r="J51" s="53"/>
      <c r="K51" s="14"/>
      <c r="L51" s="22">
        <f>'Scoring tabel Assurance'!S50</f>
        <v>0</v>
      </c>
      <c r="N51" s="150"/>
      <c r="O51" s="151"/>
    </row>
    <row r="52" spans="1:32" ht="21.6" thickBot="1">
      <c r="D52" s="35"/>
      <c r="E52" s="21"/>
      <c r="F52" s="21"/>
      <c r="G52" s="21"/>
      <c r="H52" s="21"/>
      <c r="I52" s="21"/>
      <c r="J52" s="21"/>
      <c r="K52" s="14"/>
      <c r="L52" s="56"/>
    </row>
    <row r="53" spans="1:32">
      <c r="E53" s="161" t="s">
        <v>20</v>
      </c>
      <c r="F53" s="162"/>
      <c r="G53" s="162"/>
      <c r="H53" s="162"/>
      <c r="I53" s="162"/>
      <c r="J53" s="163"/>
      <c r="K53" s="14"/>
      <c r="L53" s="14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21.6" thickBot="1">
      <c r="A54" s="7" t="s">
        <v>22</v>
      </c>
      <c r="E54" s="11">
        <v>0</v>
      </c>
      <c r="F54" s="12">
        <v>1</v>
      </c>
      <c r="G54" s="12">
        <v>2</v>
      </c>
      <c r="H54" s="12">
        <v>3</v>
      </c>
      <c r="I54" s="12">
        <v>4</v>
      </c>
      <c r="J54" s="13">
        <v>5</v>
      </c>
      <c r="K54" s="14"/>
      <c r="L54" s="14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</row>
    <row r="55" spans="1:32">
      <c r="C55" s="19">
        <v>31</v>
      </c>
      <c r="D55" s="26"/>
      <c r="E55" s="120"/>
      <c r="F55" s="120"/>
      <c r="G55" s="64"/>
      <c r="H55" s="50"/>
      <c r="I55" s="50"/>
      <c r="J55" s="50"/>
      <c r="K55" s="21"/>
      <c r="L55" s="22">
        <f>'Scoring tabel Assurance'!S54</f>
        <v>0</v>
      </c>
      <c r="M55" s="18"/>
      <c r="N55" s="146">
        <f>'Scoring tabel Assurance'!U61</f>
        <v>0</v>
      </c>
      <c r="O55" s="147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</row>
    <row r="56" spans="1:32">
      <c r="C56" s="8">
        <v>32</v>
      </c>
      <c r="D56" s="26"/>
      <c r="E56" s="121"/>
      <c r="F56" s="121"/>
      <c r="G56" s="62"/>
      <c r="H56" s="51"/>
      <c r="I56" s="51"/>
      <c r="J56" s="51"/>
      <c r="K56" s="21"/>
      <c r="L56" s="22">
        <f>'Scoring tabel Assurance'!S55</f>
        <v>0</v>
      </c>
      <c r="M56" s="18"/>
      <c r="N56" s="148"/>
      <c r="O56" s="149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</row>
    <row r="57" spans="1:32">
      <c r="D57" s="46" t="s">
        <v>2</v>
      </c>
      <c r="E57" s="121"/>
      <c r="F57" s="121"/>
      <c r="G57" s="62"/>
      <c r="H57" s="51"/>
      <c r="I57" s="51"/>
      <c r="J57" s="51"/>
      <c r="K57" s="21"/>
      <c r="L57" s="22">
        <f>'Scoring tabel Assurance'!S56</f>
        <v>0</v>
      </c>
      <c r="M57" s="18"/>
      <c r="N57" s="148"/>
      <c r="O57" s="149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</row>
    <row r="58" spans="1:32">
      <c r="C58" s="8">
        <v>33</v>
      </c>
      <c r="D58" s="26"/>
      <c r="E58" s="121"/>
      <c r="F58" s="121"/>
      <c r="G58" s="62"/>
      <c r="H58" s="51"/>
      <c r="I58" s="51"/>
      <c r="J58" s="51"/>
      <c r="K58" s="21"/>
      <c r="L58" s="22">
        <f>'Scoring tabel Assurance'!S57</f>
        <v>0</v>
      </c>
      <c r="M58" s="18"/>
      <c r="N58" s="148"/>
      <c r="O58" s="149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</row>
    <row r="59" spans="1:32">
      <c r="C59" s="8">
        <v>34</v>
      </c>
      <c r="D59" s="26"/>
      <c r="E59" s="121"/>
      <c r="F59" s="51"/>
      <c r="G59" s="62"/>
      <c r="H59" s="51"/>
      <c r="I59" s="51"/>
      <c r="J59" s="51"/>
      <c r="K59" s="21"/>
      <c r="L59" s="22">
        <f>'Scoring tabel Assurance'!S58</f>
        <v>0</v>
      </c>
      <c r="M59" s="18"/>
      <c r="N59" s="148"/>
      <c r="O59" s="149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</row>
    <row r="60" spans="1:32">
      <c r="C60" s="8">
        <v>35</v>
      </c>
      <c r="D60" s="26"/>
      <c r="E60" s="121"/>
      <c r="F60" s="121"/>
      <c r="G60" s="62"/>
      <c r="H60" s="51"/>
      <c r="I60" s="51"/>
      <c r="J60" s="51"/>
      <c r="K60" s="21"/>
      <c r="L60" s="22">
        <f>'Scoring tabel Assurance'!S59</f>
        <v>0</v>
      </c>
      <c r="M60" s="18"/>
      <c r="N60" s="148"/>
      <c r="O60" s="149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</row>
    <row r="61" spans="1:32" ht="21.6" thickBot="1">
      <c r="D61" s="46" t="s">
        <v>2</v>
      </c>
      <c r="E61" s="121"/>
      <c r="F61" s="51"/>
      <c r="G61" s="62"/>
      <c r="H61" s="51"/>
      <c r="I61" s="51"/>
      <c r="J61" s="51"/>
      <c r="K61" s="21"/>
      <c r="L61" s="22">
        <f>'Scoring tabel Assurance'!S60</f>
        <v>0</v>
      </c>
      <c r="M61" s="18"/>
      <c r="N61" s="150"/>
      <c r="O61" s="151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</row>
    <row r="62" spans="1:32" ht="21.6" thickBot="1">
      <c r="E62" s="14"/>
      <c r="F62" s="14"/>
      <c r="G62" s="14"/>
      <c r="H62" s="14"/>
      <c r="I62" s="14"/>
      <c r="J62" s="14"/>
      <c r="K62" s="14"/>
      <c r="L62" s="56"/>
    </row>
    <row r="63" spans="1:32">
      <c r="E63" s="161" t="s">
        <v>20</v>
      </c>
      <c r="F63" s="162"/>
      <c r="G63" s="162"/>
      <c r="H63" s="162"/>
      <c r="I63" s="162"/>
      <c r="J63" s="163"/>
      <c r="K63" s="14"/>
      <c r="L63" s="14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 spans="1:32" ht="21.6" thickBot="1">
      <c r="A64" s="7" t="s">
        <v>6</v>
      </c>
      <c r="E64" s="11">
        <v>0</v>
      </c>
      <c r="F64" s="12">
        <v>1</v>
      </c>
      <c r="G64" s="12">
        <v>2</v>
      </c>
      <c r="H64" s="12">
        <v>3</v>
      </c>
      <c r="I64" s="12">
        <v>4</v>
      </c>
      <c r="J64" s="13">
        <v>5</v>
      </c>
      <c r="K64" s="14"/>
      <c r="L64" s="14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</row>
    <row r="65" spans="1:32">
      <c r="C65" s="8">
        <v>36</v>
      </c>
      <c r="D65" s="49"/>
      <c r="E65" s="120"/>
      <c r="F65" s="50"/>
      <c r="G65" s="50"/>
      <c r="H65" s="50"/>
      <c r="I65" s="50"/>
      <c r="J65" s="50"/>
      <c r="K65" s="21"/>
      <c r="L65" s="22">
        <f>'Scoring tabel Assurance'!S64</f>
        <v>0</v>
      </c>
      <c r="M65" s="18"/>
      <c r="N65" s="146">
        <f>'Scoring tabel Assurance'!U71</f>
        <v>0</v>
      </c>
      <c r="O65" s="147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</row>
    <row r="66" spans="1:32">
      <c r="D66" s="40" t="s">
        <v>2</v>
      </c>
      <c r="E66" s="121"/>
      <c r="F66" s="51"/>
      <c r="G66" s="51"/>
      <c r="H66" s="51"/>
      <c r="I66" s="51"/>
      <c r="J66" s="51"/>
      <c r="K66" s="21"/>
      <c r="L66" s="22">
        <f>'Scoring tabel Assurance'!S65</f>
        <v>0</v>
      </c>
      <c r="M66" s="18"/>
      <c r="N66" s="148"/>
      <c r="O66" s="149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</row>
    <row r="67" spans="1:32">
      <c r="C67" s="8">
        <v>37</v>
      </c>
      <c r="D67" s="26"/>
      <c r="E67" s="121"/>
      <c r="F67" s="51"/>
      <c r="G67" s="51"/>
      <c r="H67" s="51"/>
      <c r="I67" s="51"/>
      <c r="J67" s="51"/>
      <c r="K67" s="21"/>
      <c r="L67" s="22">
        <f>'Scoring tabel Assurance'!S66</f>
        <v>0</v>
      </c>
      <c r="M67" s="18"/>
      <c r="N67" s="148"/>
      <c r="O67" s="149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</row>
    <row r="68" spans="1:32">
      <c r="C68" s="19">
        <v>38</v>
      </c>
      <c r="D68" s="26"/>
      <c r="E68" s="121"/>
      <c r="F68" s="51"/>
      <c r="G68" s="51"/>
      <c r="H68" s="51"/>
      <c r="I68" s="51"/>
      <c r="J68" s="51"/>
      <c r="K68" s="21"/>
      <c r="L68" s="22">
        <f>'Scoring tabel Assurance'!S67</f>
        <v>0</v>
      </c>
      <c r="M68" s="18"/>
      <c r="N68" s="148"/>
      <c r="O68" s="149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</row>
    <row r="69" spans="1:32">
      <c r="C69" s="8">
        <v>39</v>
      </c>
      <c r="D69" s="26"/>
      <c r="E69" s="121"/>
      <c r="F69" s="51"/>
      <c r="G69" s="51"/>
      <c r="H69" s="51"/>
      <c r="I69" s="51"/>
      <c r="J69" s="51"/>
      <c r="K69" s="21"/>
      <c r="L69" s="22">
        <f>'Scoring tabel Assurance'!S68</f>
        <v>0</v>
      </c>
      <c r="M69" s="18"/>
      <c r="N69" s="148"/>
      <c r="O69" s="149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</row>
    <row r="70" spans="1:32">
      <c r="C70" s="8">
        <v>40</v>
      </c>
      <c r="D70" s="26"/>
      <c r="E70" s="121"/>
      <c r="F70" s="51"/>
      <c r="G70" s="51"/>
      <c r="H70" s="51"/>
      <c r="I70" s="51"/>
      <c r="J70" s="51"/>
      <c r="K70" s="21"/>
      <c r="L70" s="22">
        <f>'Scoring tabel Assurance'!S69</f>
        <v>0</v>
      </c>
      <c r="M70" s="18"/>
      <c r="N70" s="148"/>
      <c r="O70" s="149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</row>
    <row r="71" spans="1:32" ht="21.6" thickBot="1">
      <c r="C71" s="8">
        <v>41</v>
      </c>
      <c r="D71" s="26"/>
      <c r="E71" s="121"/>
      <c r="F71" s="51"/>
      <c r="G71" s="51"/>
      <c r="H71" s="51"/>
      <c r="I71" s="51"/>
      <c r="J71" s="51"/>
      <c r="K71" s="21"/>
      <c r="L71" s="22">
        <f>'Scoring tabel Assurance'!S70</f>
        <v>0</v>
      </c>
      <c r="M71" s="18"/>
      <c r="N71" s="150"/>
      <c r="O71" s="151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</row>
    <row r="72" spans="1:32" ht="21.6" thickBot="1">
      <c r="E72" s="14"/>
      <c r="F72" s="14"/>
      <c r="G72" s="14"/>
      <c r="H72" s="14"/>
      <c r="I72" s="14"/>
      <c r="J72" s="14"/>
      <c r="K72" s="14"/>
      <c r="L72" s="56"/>
    </row>
    <row r="73" spans="1:32">
      <c r="E73" s="161" t="s">
        <v>3</v>
      </c>
      <c r="F73" s="162"/>
      <c r="G73" s="162"/>
      <c r="H73" s="162"/>
      <c r="I73" s="162"/>
      <c r="J73" s="163"/>
      <c r="K73" s="14"/>
      <c r="L73" s="14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1:32" ht="21.6" thickBot="1">
      <c r="A74" s="7" t="s">
        <v>5</v>
      </c>
      <c r="E74" s="11">
        <v>0</v>
      </c>
      <c r="F74" s="12">
        <v>1</v>
      </c>
      <c r="G74" s="12">
        <v>2</v>
      </c>
      <c r="H74" s="12">
        <v>3</v>
      </c>
      <c r="I74" s="12">
        <v>4</v>
      </c>
      <c r="J74" s="13">
        <v>5</v>
      </c>
      <c r="K74" s="14"/>
      <c r="L74" s="14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</row>
    <row r="75" spans="1:32">
      <c r="C75" s="8">
        <v>42</v>
      </c>
      <c r="D75" s="26"/>
      <c r="E75" s="120"/>
      <c r="F75" s="50"/>
      <c r="G75" s="50"/>
      <c r="H75" s="50"/>
      <c r="I75" s="50"/>
      <c r="J75" s="50"/>
      <c r="K75" s="21"/>
      <c r="L75" s="22">
        <f>'Scoring tabel Assurance'!S74</f>
        <v>0</v>
      </c>
      <c r="M75" s="18"/>
      <c r="N75" s="146">
        <f>'Scoring tabel Assurance'!U80</f>
        <v>0</v>
      </c>
      <c r="O75" s="147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</row>
    <row r="76" spans="1:32">
      <c r="C76" s="8">
        <v>43</v>
      </c>
      <c r="D76" s="40" t="s">
        <v>2</v>
      </c>
      <c r="E76" s="121"/>
      <c r="F76" s="121"/>
      <c r="G76" s="62"/>
      <c r="H76" s="51"/>
      <c r="I76" s="51"/>
      <c r="J76" s="51"/>
      <c r="K76" s="21"/>
      <c r="L76" s="22">
        <f>'Scoring tabel Assurance'!S75</f>
        <v>0</v>
      </c>
      <c r="M76" s="18"/>
      <c r="N76" s="148"/>
      <c r="O76" s="149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1:32">
      <c r="C77" s="8">
        <v>44</v>
      </c>
      <c r="D77" s="26"/>
      <c r="E77" s="121"/>
      <c r="F77" s="51"/>
      <c r="G77" s="51"/>
      <c r="H77" s="51"/>
      <c r="I77" s="51"/>
      <c r="J77" s="51"/>
      <c r="K77" s="21"/>
      <c r="L77" s="22">
        <f>'Scoring tabel Assurance'!S76</f>
        <v>0</v>
      </c>
      <c r="M77" s="18"/>
      <c r="N77" s="148"/>
      <c r="O77" s="149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>
      <c r="C78" s="8">
        <v>45</v>
      </c>
      <c r="D78" s="40" t="s">
        <v>12</v>
      </c>
      <c r="E78" s="121"/>
      <c r="F78" s="51"/>
      <c r="G78" s="51"/>
      <c r="H78" s="51"/>
      <c r="I78" s="51"/>
      <c r="J78" s="51"/>
      <c r="K78" s="21"/>
      <c r="L78" s="22">
        <f>'Scoring tabel Assurance'!S77</f>
        <v>0</v>
      </c>
      <c r="M78" s="18"/>
      <c r="N78" s="148"/>
      <c r="O78" s="149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1:32">
      <c r="C79" s="8">
        <v>46</v>
      </c>
      <c r="D79" s="40" t="s">
        <v>12</v>
      </c>
      <c r="E79" s="121"/>
      <c r="F79" s="51"/>
      <c r="G79" s="51"/>
      <c r="H79" s="51"/>
      <c r="I79" s="51"/>
      <c r="J79" s="51"/>
      <c r="K79" s="21"/>
      <c r="L79" s="22">
        <f>'Scoring tabel Assurance'!S78</f>
        <v>0</v>
      </c>
      <c r="M79" s="18"/>
      <c r="N79" s="148"/>
      <c r="O79" s="149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</row>
    <row r="80" spans="1:32" ht="21.6" thickBot="1">
      <c r="C80" s="8">
        <v>47</v>
      </c>
      <c r="D80" s="26"/>
      <c r="E80" s="121"/>
      <c r="F80" s="51"/>
      <c r="G80" s="51"/>
      <c r="H80" s="51"/>
      <c r="I80" s="51"/>
      <c r="J80" s="51"/>
      <c r="K80" s="21"/>
      <c r="L80" s="22">
        <f>'Scoring tabel Assurance'!S79</f>
        <v>0</v>
      </c>
      <c r="M80" s="18"/>
      <c r="N80" s="150"/>
      <c r="O80" s="151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</row>
    <row r="81" spans="1:32" ht="21.6" thickBot="1">
      <c r="E81" s="14"/>
      <c r="F81" s="14"/>
      <c r="G81" s="14"/>
      <c r="H81" s="14"/>
      <c r="I81" s="14"/>
      <c r="J81" s="14"/>
      <c r="K81" s="14"/>
      <c r="L81" s="56"/>
    </row>
    <row r="82" spans="1:32">
      <c r="E82" s="161" t="s">
        <v>20</v>
      </c>
      <c r="F82" s="162"/>
      <c r="G82" s="162"/>
      <c r="H82" s="162"/>
      <c r="I82" s="162"/>
      <c r="J82" s="163"/>
      <c r="K82" s="14"/>
      <c r="L82" s="14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</row>
    <row r="83" spans="1:32" ht="21.6" thickBot="1">
      <c r="A83" s="7" t="s">
        <v>4</v>
      </c>
      <c r="E83" s="11">
        <v>0</v>
      </c>
      <c r="F83" s="12">
        <v>1</v>
      </c>
      <c r="G83" s="12">
        <v>2</v>
      </c>
      <c r="H83" s="12">
        <v>3</v>
      </c>
      <c r="I83" s="12">
        <v>4</v>
      </c>
      <c r="J83" s="13">
        <v>5</v>
      </c>
      <c r="K83" s="14"/>
      <c r="L83" s="14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</row>
    <row r="84" spans="1:32">
      <c r="C84" s="8">
        <v>48</v>
      </c>
      <c r="D84" s="26"/>
      <c r="E84" s="120"/>
      <c r="F84" s="120"/>
      <c r="G84" s="64"/>
      <c r="H84" s="50"/>
      <c r="I84" s="50"/>
      <c r="J84" s="50"/>
      <c r="K84" s="21"/>
      <c r="L84" s="22">
        <f>'Scoring tabel Assurance'!S83</f>
        <v>0</v>
      </c>
      <c r="M84" s="18"/>
      <c r="N84" s="146">
        <f>'Scoring tabel Assurance'!U86</f>
        <v>0</v>
      </c>
      <c r="O84" s="147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1:32">
      <c r="C85" s="8">
        <v>49</v>
      </c>
      <c r="D85" s="26"/>
      <c r="E85" s="121"/>
      <c r="F85" s="51"/>
      <c r="G85" s="51"/>
      <c r="H85" s="51"/>
      <c r="I85" s="51"/>
      <c r="J85" s="51"/>
      <c r="K85" s="21"/>
      <c r="L85" s="22">
        <f>'Scoring tabel Assurance'!S84</f>
        <v>0</v>
      </c>
      <c r="M85" s="18"/>
      <c r="N85" s="148"/>
      <c r="O85" s="149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</row>
    <row r="86" spans="1:32" ht="21.6" thickBot="1">
      <c r="C86" s="8">
        <v>50</v>
      </c>
      <c r="D86" s="40" t="s">
        <v>2</v>
      </c>
      <c r="E86" s="121"/>
      <c r="F86" s="51"/>
      <c r="G86" s="51"/>
      <c r="H86" s="51"/>
      <c r="I86" s="51"/>
      <c r="J86" s="51"/>
      <c r="K86" s="21"/>
      <c r="L86" s="22">
        <f>'Scoring tabel Assurance'!S85</f>
        <v>0</v>
      </c>
      <c r="M86" s="18"/>
      <c r="N86" s="150"/>
      <c r="O86" s="151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</row>
    <row r="87" spans="1:32">
      <c r="L87" s="56"/>
    </row>
  </sheetData>
  <sheetProtection password="C634" sheet="1" objects="1" scenarios="1" selectLockedCells="1"/>
  <dataConsolidate/>
  <mergeCells count="25">
    <mergeCell ref="C3:D3"/>
    <mergeCell ref="E82:J82"/>
    <mergeCell ref="E43:J43"/>
    <mergeCell ref="E53:J53"/>
    <mergeCell ref="E63:J63"/>
    <mergeCell ref="E2:J2"/>
    <mergeCell ref="E11:J11"/>
    <mergeCell ref="E21:J21"/>
    <mergeCell ref="E38:J38"/>
    <mergeCell ref="E73:J73"/>
    <mergeCell ref="E29:J29"/>
    <mergeCell ref="N55:O61"/>
    <mergeCell ref="N65:O71"/>
    <mergeCell ref="N75:O80"/>
    <mergeCell ref="N84:O86"/>
    <mergeCell ref="N4:O9"/>
    <mergeCell ref="N13:O19"/>
    <mergeCell ref="N23:O27"/>
    <mergeCell ref="N31:O36"/>
    <mergeCell ref="N40:O41"/>
    <mergeCell ref="R4:S9"/>
    <mergeCell ref="N2:O2"/>
    <mergeCell ref="R2:S2"/>
    <mergeCell ref="U4:V9"/>
    <mergeCell ref="N45:O51"/>
  </mergeCells>
  <phoneticPr fontId="9" type="noConversion"/>
  <conditionalFormatting sqref="V15">
    <cfRule type="containsText" dxfId="0" priority="43" operator="containsText" text="X">
      <formula>NOT(ISERROR(SEARCH("X",V15)))</formula>
    </cfRule>
  </conditionalFormatting>
  <conditionalFormatting sqref="L26">
    <cfRule type="iconSet" priority="26">
      <iconSet showValue="0">
        <cfvo type="percent" val="0"/>
        <cfvo type="num" val="2"/>
        <cfvo type="num" val="4"/>
      </iconSet>
    </cfRule>
  </conditionalFormatting>
  <conditionalFormatting sqref="L27">
    <cfRule type="iconSet" priority="25">
      <iconSet showValue="0">
        <cfvo type="percent" val="0"/>
        <cfvo type="num" val="2"/>
        <cfvo type="num" val="4"/>
      </iconSet>
    </cfRule>
  </conditionalFormatting>
  <conditionalFormatting sqref="L65:L71">
    <cfRule type="iconSet" priority="24">
      <iconSet showValue="0">
        <cfvo type="percent" val="0"/>
        <cfvo type="num" val="2"/>
        <cfvo type="num" val="4"/>
      </iconSet>
    </cfRule>
  </conditionalFormatting>
  <conditionalFormatting sqref="L13:L16">
    <cfRule type="iconSet" priority="22">
      <iconSet showValue="0">
        <cfvo type="percent" val="0"/>
        <cfvo type="num" val="2"/>
        <cfvo type="num" val="4"/>
      </iconSet>
    </cfRule>
  </conditionalFormatting>
  <conditionalFormatting sqref="L18:L19">
    <cfRule type="iconSet" priority="21">
      <iconSet showValue="0">
        <cfvo type="percent" val="0"/>
        <cfvo type="num" val="2"/>
        <cfvo type="num" val="4"/>
      </iconSet>
    </cfRule>
  </conditionalFormatting>
  <conditionalFormatting sqref="L31">
    <cfRule type="iconSet" priority="19">
      <iconSet showValue="0">
        <cfvo type="percent" val="0"/>
        <cfvo type="num" val="2"/>
        <cfvo type="num" val="4"/>
      </iconSet>
    </cfRule>
  </conditionalFormatting>
  <conditionalFormatting sqref="L34:L35">
    <cfRule type="iconSet" priority="18">
      <iconSet showValue="0">
        <cfvo type="percent" val="0"/>
        <cfvo type="num" val="2"/>
        <cfvo type="num" val="4"/>
      </iconSet>
    </cfRule>
  </conditionalFormatting>
  <conditionalFormatting sqref="L51 L59 L48 L45 L61 L75 L77 L78 L79 L80 L85 L86">
    <cfRule type="iconSet" priority="16">
      <iconSet showValue="0">
        <cfvo type="percent" val="0"/>
        <cfvo type="num" val="2"/>
        <cfvo type="num" val="4"/>
      </iconSet>
    </cfRule>
  </conditionalFormatting>
  <conditionalFormatting sqref="L40">
    <cfRule type="iconSet" priority="12">
      <iconSet showValue="0">
        <cfvo type="percent" val="0"/>
        <cfvo type="num" val="2"/>
        <cfvo type="num" val="4"/>
      </iconSet>
    </cfRule>
  </conditionalFormatting>
  <conditionalFormatting sqref="L41">
    <cfRule type="iconSet" priority="11">
      <iconSet showValue="0">
        <cfvo type="percent" val="0"/>
        <cfvo type="num" val="2"/>
        <cfvo type="num" val="4"/>
      </iconSet>
    </cfRule>
  </conditionalFormatting>
  <pageMargins left="0.75" right="0.75" top="1" bottom="1" header="0.5" footer="0.5"/>
  <pageSetup paperSize="9" scale="52"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0" id="{D8857C77-A399-D545-A08C-D23161491E7F}">
            <x14:iconSet showValue="0" custom="1">
              <x14:cfvo type="percent">
                <xm:f>0</xm:f>
              </x14:cfvo>
              <x14:cfvo type="num">
                <xm:f>2</xm:f>
              </x14:cfvo>
              <x14:cfvo type="num">
                <xm:f>4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L36</xm:sqref>
        </x14:conditionalFormatting>
        <x14:conditionalFormatting xmlns:xm="http://schemas.microsoft.com/office/excel/2006/main">
          <x14:cfRule type="iconSet" priority="45" id="{395F62DE-1ECE-B44D-B41A-A0B395CB63B6}">
            <x14:iconSet iconSet="4TrafficLights" showValue="0" custom="1">
              <x14:cfvo type="percent">
                <xm:f>0</xm:f>
              </x14:cfvo>
              <x14:cfvo type="num">
                <xm:f>30</xm:f>
              </x14:cfvo>
              <x14:cfvo type="num">
                <xm:f>40</xm:f>
              </x14:cfvo>
              <x14:cfvo type="num">
                <xm:f>60</xm:f>
              </x14:cfvo>
              <x14:cfIcon iconSet="3TrafficLights1" iconId="0"/>
              <x14:cfIcon iconSet="3TrafficLights1" iconId="1"/>
              <x14:cfIcon iconSet="3TrafficLights1" iconId="2"/>
              <x14:cfIcon iconSet="3Symbols" iconId="2"/>
            </x14:iconSet>
          </x14:cfRule>
          <xm:sqref>U4:V9</xm:sqref>
        </x14:conditionalFormatting>
        <x14:conditionalFormatting xmlns:xm="http://schemas.microsoft.com/office/excel/2006/main">
          <x14:cfRule type="iconSet" priority="42" id="{08503D5B-5E1C-2A44-9500-1626BA8B4709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4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L5</xm:sqref>
        </x14:conditionalFormatting>
        <x14:conditionalFormatting xmlns:xm="http://schemas.microsoft.com/office/excel/2006/main">
          <x14:cfRule type="iconSet" priority="41" id="{5B071E53-2043-074B-A64B-B46901A38C5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4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L4</xm:sqref>
        </x14:conditionalFormatting>
        <x14:conditionalFormatting xmlns:xm="http://schemas.microsoft.com/office/excel/2006/main">
          <x14:cfRule type="iconSet" priority="38" id="{F6018867-735B-FC4D-A46B-F6BB25846D9B}">
            <x14:iconSet showValue="0" custom="1">
              <x14:cfvo type="percent">
                <xm:f>0</xm:f>
              </x14:cfvo>
              <x14:cfvo type="num">
                <xm:f>2</xm:f>
              </x14:cfvo>
              <x14:cfvo type="num">
                <xm:f>4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L6</xm:sqref>
        </x14:conditionalFormatting>
        <x14:conditionalFormatting xmlns:xm="http://schemas.microsoft.com/office/excel/2006/main">
          <x14:cfRule type="iconSet" priority="37" id="{2EDA0D32-04A7-794A-8496-41AD7C18DAB7}">
            <x14:iconSet showValue="0" custom="1">
              <x14:cfvo type="percent">
                <xm:f>0</xm:f>
              </x14:cfvo>
              <x14:cfvo type="num">
                <xm:f>2</xm:f>
              </x14:cfvo>
              <x14:cfvo type="num">
                <xm:f>4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L7</xm:sqref>
        </x14:conditionalFormatting>
        <x14:conditionalFormatting xmlns:xm="http://schemas.microsoft.com/office/excel/2006/main">
          <x14:cfRule type="iconSet" priority="36" id="{0FB96A00-BE9B-EB40-B1F7-BCE169ADF7B5}">
            <x14:iconSet showValue="0" custom="1">
              <x14:cfvo type="percent">
                <xm:f>0</xm:f>
              </x14:cfvo>
              <x14:cfvo type="num">
                <xm:f>2</xm:f>
              </x14:cfvo>
              <x14:cfvo type="num">
                <xm:f>4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L8</xm:sqref>
        </x14:conditionalFormatting>
        <x14:conditionalFormatting xmlns:xm="http://schemas.microsoft.com/office/excel/2006/main">
          <x14:cfRule type="iconSet" priority="35" id="{849C569C-133A-934F-96EF-DB7C79EBCD78}">
            <x14:iconSet showValue="0" custom="1">
              <x14:cfvo type="percent">
                <xm:f>0</xm:f>
              </x14:cfvo>
              <x14:cfvo type="num">
                <xm:f>2</xm:f>
              </x14:cfvo>
              <x14:cfvo type="num">
                <xm:f>4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L9</xm:sqref>
        </x14:conditionalFormatting>
        <x14:conditionalFormatting xmlns:xm="http://schemas.microsoft.com/office/excel/2006/main">
          <x14:cfRule type="iconSet" priority="34" id="{01FC037E-F478-9C49-9B09-1A1E700F0F5B}">
            <x14:iconSet showValue="0" custom="1">
              <x14:cfvo type="percent">
                <xm:f>0</xm:f>
              </x14:cfvo>
              <x14:cfvo type="num">
                <xm:f>2</xm:f>
              </x14:cfvo>
              <x14:cfvo type="num">
                <xm:f>4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L17</xm:sqref>
        </x14:conditionalFormatting>
        <x14:conditionalFormatting xmlns:xm="http://schemas.microsoft.com/office/excel/2006/main">
          <x14:cfRule type="iconSet" priority="32" id="{3F3D76F7-59E4-9A47-8579-18975CCD7DEB}">
            <x14:iconSet showValue="0" custom="1">
              <x14:cfvo type="percent">
                <xm:f>0</xm:f>
              </x14:cfvo>
              <x14:cfvo type="num">
                <xm:f>2</xm:f>
              </x14:cfvo>
              <x14:cfvo type="num">
                <xm:f>4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L23</xm:sqref>
        </x14:conditionalFormatting>
        <x14:conditionalFormatting xmlns:xm="http://schemas.microsoft.com/office/excel/2006/main">
          <x14:cfRule type="iconSet" priority="28" id="{74CBBD12-15CA-A841-8BC9-24D633225613}">
            <x14:iconSet showValue="0" custom="1">
              <x14:cfvo type="percent">
                <xm:f>0</xm:f>
              </x14:cfvo>
              <x14:cfvo type="num">
                <xm:f>2</xm:f>
              </x14:cfvo>
              <x14:cfvo type="num">
                <xm:f>4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L24</xm:sqref>
        </x14:conditionalFormatting>
        <x14:conditionalFormatting xmlns:xm="http://schemas.microsoft.com/office/excel/2006/main">
          <x14:cfRule type="iconSet" priority="27" id="{25A4026A-1966-F947-9FD9-8DE7556019AD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4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L25</xm:sqref>
        </x14:conditionalFormatting>
        <x14:conditionalFormatting xmlns:xm="http://schemas.microsoft.com/office/excel/2006/main">
          <x14:cfRule type="iconSet" priority="23" id="{2ACECF03-2357-2344-87E3-A1B1B3A10821}">
            <x14:iconSet showValue="0" custom="1">
              <x14:cfvo type="percent">
                <xm:f>0</xm:f>
              </x14:cfvo>
              <x14:cfvo type="num">
                <xm:f>2</xm:f>
              </x14:cfvo>
              <x14:cfvo type="num">
                <xm:f>4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L32:L33</xm:sqref>
        </x14:conditionalFormatting>
        <x14:conditionalFormatting xmlns:xm="http://schemas.microsoft.com/office/excel/2006/main">
          <x14:cfRule type="iconSet" priority="15" id="{DEAEBC3D-0523-0648-A702-8228CFAA12EC}">
            <x14:iconSet showValue="0" custom="1">
              <x14:cfvo type="percent">
                <xm:f>0</xm:f>
              </x14:cfvo>
              <x14:cfvo type="num">
                <xm:f>2</xm:f>
              </x14:cfvo>
              <x14:cfvo type="num">
                <xm:f>4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L46 L47 L49 L50 L55:L58 L76 L84</xm:sqref>
        </x14:conditionalFormatting>
        <x14:conditionalFormatting xmlns:xm="http://schemas.microsoft.com/office/excel/2006/main">
          <x14:cfRule type="iconSet" priority="14" id="{D1377CB7-9FEE-C141-80EC-4AA4113729D3}">
            <x14:iconSet showValue="0" custom="1">
              <x14:cfvo type="percent">
                <xm:f>0</xm:f>
              </x14:cfvo>
              <x14:cfvo type="num">
                <xm:f>2</xm:f>
              </x14:cfvo>
              <x14:cfvo type="num">
                <xm:f>4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L60</xm:sqref>
        </x14:conditionalFormatting>
        <x14:conditionalFormatting xmlns:xm="http://schemas.microsoft.com/office/excel/2006/main">
          <x14:cfRule type="iconSet" priority="10" id="{499995E7-8D0F-CE46-BF41-3966CC945136}">
            <x14:iconSet custom="1">
              <x14:cfvo type="percent">
                <xm:f>0</xm:f>
              </x14:cfvo>
              <x14:cfvo type="percent">
                <xm:f>0</xm:f>
              </x14:cfvo>
              <x14:cfvo type="num">
                <xm:f>4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N4:O9</xm:sqref>
        </x14:conditionalFormatting>
        <x14:conditionalFormatting xmlns:xm="http://schemas.microsoft.com/office/excel/2006/main">
          <x14:cfRule type="iconSet" priority="9" id="{8E35FDBB-0A4C-7A4C-94E0-36A279A51620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4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N13:O19</xm:sqref>
        </x14:conditionalFormatting>
        <x14:conditionalFormatting xmlns:xm="http://schemas.microsoft.com/office/excel/2006/main">
          <x14:cfRule type="iconSet" priority="8" id="{A6DAEE9B-DE1B-AB4F-B41D-5F419F6C431D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4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N23:O27</xm:sqref>
        </x14:conditionalFormatting>
        <x14:conditionalFormatting xmlns:xm="http://schemas.microsoft.com/office/excel/2006/main">
          <x14:cfRule type="iconSet" priority="7" id="{5C51DE25-4C4E-FC4D-B442-F07C1A2C752C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4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N31:O36</xm:sqref>
        </x14:conditionalFormatting>
        <x14:conditionalFormatting xmlns:xm="http://schemas.microsoft.com/office/excel/2006/main">
          <x14:cfRule type="iconSet" priority="6" id="{4379F838-41E4-C44A-B864-11155A78C9CC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4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N40:O41</xm:sqref>
        </x14:conditionalFormatting>
        <x14:conditionalFormatting xmlns:xm="http://schemas.microsoft.com/office/excel/2006/main">
          <x14:cfRule type="iconSet" priority="5" id="{E7772340-BC34-D849-B65C-7EA1295C6DD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4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N45:O51</xm:sqref>
        </x14:conditionalFormatting>
        <x14:conditionalFormatting xmlns:xm="http://schemas.microsoft.com/office/excel/2006/main">
          <x14:cfRule type="iconSet" priority="4" id="{E54E4302-0DAF-D046-8EA6-30A48EA2234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4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N55:O61</xm:sqref>
        </x14:conditionalFormatting>
        <x14:conditionalFormatting xmlns:xm="http://schemas.microsoft.com/office/excel/2006/main">
          <x14:cfRule type="iconSet" priority="3" id="{BF328255-FEFC-C94B-878D-E7E56AED2D47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4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N65:O71</xm:sqref>
        </x14:conditionalFormatting>
        <x14:conditionalFormatting xmlns:xm="http://schemas.microsoft.com/office/excel/2006/main">
          <x14:cfRule type="iconSet" priority="2" id="{6CAC1472-8F24-4043-B51C-DA62E0F2FCD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4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N75:O80</xm:sqref>
        </x14:conditionalFormatting>
        <x14:conditionalFormatting xmlns:xm="http://schemas.microsoft.com/office/excel/2006/main">
          <x14:cfRule type="iconSet" priority="1" id="{CDC5FA48-7242-8D4E-B94E-8B076313C629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4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N84:O86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86"/>
  <sheetViews>
    <sheetView workbookViewId="0">
      <selection activeCell="D40" sqref="D40:I40"/>
    </sheetView>
  </sheetViews>
  <sheetFormatPr defaultColWidth="11.19921875" defaultRowHeight="15.6"/>
  <cols>
    <col min="12" max="17" width="4.69921875" style="3" customWidth="1"/>
    <col min="18" max="18" width="5.69921875" customWidth="1"/>
    <col min="19" max="19" width="4.69921875" style="3" customWidth="1"/>
    <col min="20" max="20" width="4.796875" customWidth="1"/>
    <col min="21" max="21" width="5.796875" style="6" customWidth="1"/>
  </cols>
  <sheetData>
    <row r="3" spans="1:21">
      <c r="A3" t="s">
        <v>11</v>
      </c>
      <c r="D3">
        <v>0</v>
      </c>
      <c r="E3">
        <v>1</v>
      </c>
      <c r="F3">
        <v>2</v>
      </c>
      <c r="G3">
        <v>3</v>
      </c>
      <c r="H3">
        <v>4</v>
      </c>
      <c r="I3">
        <v>5</v>
      </c>
      <c r="L3" s="3">
        <v>0</v>
      </c>
      <c r="M3" s="3">
        <v>1</v>
      </c>
      <c r="N3" s="3">
        <v>2</v>
      </c>
      <c r="O3" s="3">
        <v>3</v>
      </c>
      <c r="P3" s="3">
        <v>4</v>
      </c>
      <c r="Q3" s="3">
        <v>5</v>
      </c>
    </row>
    <row r="4" spans="1:21">
      <c r="B4" s="2">
        <v>1</v>
      </c>
      <c r="D4" t="b">
        <f>IF(Assurance!E4="X",TRUE,FALSE)</f>
        <v>0</v>
      </c>
      <c r="E4" t="b">
        <f>IF(Assurance!F4="X",TRUE,FALSE)</f>
        <v>0</v>
      </c>
      <c r="F4" t="b">
        <f>IF(Assurance!G4="X",TRUE,FALSE)</f>
        <v>0</v>
      </c>
      <c r="G4" t="b">
        <f>IF(Assurance!H4="X",TRUE,FALSE)</f>
        <v>0</v>
      </c>
      <c r="H4" t="b">
        <f>IF(Assurance!I4="X",TRUE,FALSE)</f>
        <v>0</v>
      </c>
      <c r="I4" t="b">
        <f>IF(Assurance!J4="X",TRUE,FALSE)</f>
        <v>0</v>
      </c>
      <c r="L4" s="3">
        <f t="shared" ref="L4:L9" si="0">IF(D4,0,0)</f>
        <v>0</v>
      </c>
      <c r="M4" s="3">
        <f t="shared" ref="M4:M9" si="1">IF(E4,2,0)</f>
        <v>0</v>
      </c>
      <c r="N4" s="3">
        <f t="shared" ref="N4:N9" si="2">IF(F4,4,0)</f>
        <v>0</v>
      </c>
      <c r="O4" s="3">
        <f t="shared" ref="O4:O9" si="3">IF(G4,6,0)</f>
        <v>0</v>
      </c>
      <c r="P4" s="3">
        <f t="shared" ref="P4:P9" si="4">IF(H4,8,0)</f>
        <v>0</v>
      </c>
      <c r="Q4" s="3">
        <f t="shared" ref="Q4:Q9" si="5">IF(I4,10,0)</f>
        <v>0</v>
      </c>
      <c r="S4" s="3">
        <f>SUM(L4:Q4)</f>
        <v>0</v>
      </c>
    </row>
    <row r="5" spans="1:21">
      <c r="B5">
        <v>2</v>
      </c>
      <c r="D5" t="b">
        <f>IF(Assurance!E5="X",TRUE,FALSE)</f>
        <v>0</v>
      </c>
      <c r="E5" t="b">
        <f>IF(Assurance!F5="X",TRUE,FALSE)</f>
        <v>0</v>
      </c>
      <c r="F5" t="b">
        <f>IF(Assurance!G5="X",TRUE,FALSE)</f>
        <v>0</v>
      </c>
      <c r="G5" t="b">
        <f>IF(Assurance!H5="X",TRUE,FALSE)</f>
        <v>0</v>
      </c>
      <c r="H5" t="b">
        <f>IF(Assurance!I5="X",TRUE,FALSE)</f>
        <v>0</v>
      </c>
      <c r="I5" t="b">
        <f>IF(Assurance!J5="X",TRUE,FALSE)</f>
        <v>0</v>
      </c>
      <c r="L5" s="3">
        <f t="shared" si="0"/>
        <v>0</v>
      </c>
      <c r="M5" s="3">
        <f t="shared" si="1"/>
        <v>0</v>
      </c>
      <c r="N5" s="3">
        <f t="shared" si="2"/>
        <v>0</v>
      </c>
      <c r="O5" s="3">
        <f t="shared" si="3"/>
        <v>0</v>
      </c>
      <c r="P5" s="3">
        <f t="shared" si="4"/>
        <v>0</v>
      </c>
      <c r="Q5" s="3">
        <f t="shared" si="5"/>
        <v>0</v>
      </c>
      <c r="S5" s="3">
        <f t="shared" ref="S5:S9" si="6">SUM(L5:Q5)</f>
        <v>0</v>
      </c>
    </row>
    <row r="6" spans="1:21">
      <c r="B6">
        <v>3</v>
      </c>
      <c r="D6" t="b">
        <f>IF(Assurance!E6="X",TRUE,FALSE)</f>
        <v>0</v>
      </c>
      <c r="E6" t="b">
        <f>IF(Assurance!F6="X",TRUE,FALSE)</f>
        <v>0</v>
      </c>
      <c r="F6" t="b">
        <f>IF(Assurance!G6="X",TRUE,FALSE)</f>
        <v>0</v>
      </c>
      <c r="G6" t="b">
        <f>IF(Assurance!H6="X",TRUE,FALSE)</f>
        <v>0</v>
      </c>
      <c r="H6" t="b">
        <f>IF(Assurance!I6="X",TRUE,FALSE)</f>
        <v>0</v>
      </c>
      <c r="I6" t="b">
        <f>IF(Assurance!J6="X",TRUE,FALSE)</f>
        <v>0</v>
      </c>
      <c r="L6" s="3">
        <f t="shared" si="0"/>
        <v>0</v>
      </c>
      <c r="M6" s="3">
        <f t="shared" si="1"/>
        <v>0</v>
      </c>
      <c r="N6" s="3">
        <f t="shared" si="2"/>
        <v>0</v>
      </c>
      <c r="O6" s="3">
        <f t="shared" si="3"/>
        <v>0</v>
      </c>
      <c r="P6" s="3">
        <f t="shared" si="4"/>
        <v>0</v>
      </c>
      <c r="Q6" s="3">
        <f t="shared" si="5"/>
        <v>0</v>
      </c>
      <c r="S6" s="3">
        <f t="shared" si="6"/>
        <v>0</v>
      </c>
    </row>
    <row r="7" spans="1:21">
      <c r="B7">
        <v>4</v>
      </c>
      <c r="D7" t="b">
        <f>IF(Assurance!E7="X",TRUE,FALSE)</f>
        <v>0</v>
      </c>
      <c r="E7" t="b">
        <f>IF(Assurance!F7="X",TRUE,FALSE)</f>
        <v>0</v>
      </c>
      <c r="F7" t="b">
        <f>IF(Assurance!G7="X",TRUE,FALSE)</f>
        <v>0</v>
      </c>
      <c r="G7" t="b">
        <f>IF(Assurance!H7="X",TRUE,FALSE)</f>
        <v>0</v>
      </c>
      <c r="H7" t="b">
        <f>IF(Assurance!I7="X",TRUE,FALSE)</f>
        <v>0</v>
      </c>
      <c r="I7" t="b">
        <f>IF(Assurance!J7="X",TRUE,FALSE)</f>
        <v>0</v>
      </c>
      <c r="L7" s="3">
        <f t="shared" si="0"/>
        <v>0</v>
      </c>
      <c r="M7" s="3">
        <f t="shared" si="1"/>
        <v>0</v>
      </c>
      <c r="N7" s="3">
        <f t="shared" si="2"/>
        <v>0</v>
      </c>
      <c r="O7" s="3">
        <f t="shared" si="3"/>
        <v>0</v>
      </c>
      <c r="P7" s="3">
        <f t="shared" si="4"/>
        <v>0</v>
      </c>
      <c r="Q7" s="3">
        <f t="shared" si="5"/>
        <v>0</v>
      </c>
      <c r="S7" s="3">
        <f t="shared" si="6"/>
        <v>0</v>
      </c>
    </row>
    <row r="8" spans="1:21">
      <c r="B8">
        <v>5</v>
      </c>
      <c r="D8" t="b">
        <f>IF(Assurance!E8="X",TRUE,FALSE)</f>
        <v>0</v>
      </c>
      <c r="E8" t="b">
        <f>IF(Assurance!F8="X",TRUE,FALSE)</f>
        <v>0</v>
      </c>
      <c r="F8" t="b">
        <f>IF(Assurance!G8="X",TRUE,FALSE)</f>
        <v>0</v>
      </c>
      <c r="G8" t="b">
        <f>IF(Assurance!H8="X",TRUE,FALSE)</f>
        <v>0</v>
      </c>
      <c r="H8" t="b">
        <f>IF(Assurance!I8="X",TRUE,FALSE)</f>
        <v>0</v>
      </c>
      <c r="I8" t="b">
        <f>IF(Assurance!J8="X",TRUE,FALSE)</f>
        <v>0</v>
      </c>
      <c r="L8" s="3">
        <f t="shared" si="0"/>
        <v>0</v>
      </c>
      <c r="M8" s="3">
        <f t="shared" si="1"/>
        <v>0</v>
      </c>
      <c r="N8" s="3">
        <f t="shared" si="2"/>
        <v>0</v>
      </c>
      <c r="O8" s="3">
        <f t="shared" si="3"/>
        <v>0</v>
      </c>
      <c r="P8" s="3">
        <f t="shared" si="4"/>
        <v>0</v>
      </c>
      <c r="Q8" s="3">
        <f t="shared" si="5"/>
        <v>0</v>
      </c>
      <c r="S8" s="3">
        <f t="shared" si="6"/>
        <v>0</v>
      </c>
    </row>
    <row r="9" spans="1:21">
      <c r="B9">
        <v>6</v>
      </c>
      <c r="D9" t="b">
        <f>IF(Assurance!E9="X",TRUE,FALSE)</f>
        <v>0</v>
      </c>
      <c r="E9" t="b">
        <f>IF(Assurance!F9="X",TRUE,FALSE)</f>
        <v>0</v>
      </c>
      <c r="F9" t="b">
        <f>IF(Assurance!G9="X",TRUE,FALSE)</f>
        <v>0</v>
      </c>
      <c r="G9" t="b">
        <f>IF(Assurance!H9="X",TRUE,FALSE)</f>
        <v>0</v>
      </c>
      <c r="H9" t="b">
        <f>IF(Assurance!I9="X",TRUE,FALSE)</f>
        <v>0</v>
      </c>
      <c r="I9" t="b">
        <f>IF(Assurance!J9="X",TRUE,FALSE)</f>
        <v>0</v>
      </c>
      <c r="L9" s="3">
        <f t="shared" si="0"/>
        <v>0</v>
      </c>
      <c r="M9" s="3">
        <f t="shared" si="1"/>
        <v>0</v>
      </c>
      <c r="N9" s="3">
        <f t="shared" si="2"/>
        <v>0</v>
      </c>
      <c r="O9" s="3">
        <f t="shared" si="3"/>
        <v>0</v>
      </c>
      <c r="P9" s="3">
        <f t="shared" si="4"/>
        <v>0</v>
      </c>
      <c r="Q9" s="3">
        <f t="shared" si="5"/>
        <v>0</v>
      </c>
      <c r="S9" s="3">
        <f t="shared" si="6"/>
        <v>0</v>
      </c>
    </row>
    <row r="10" spans="1:21">
      <c r="U10" s="6">
        <f>AVERAGE(S4:S9)</f>
        <v>0</v>
      </c>
    </row>
    <row r="12" spans="1:21">
      <c r="A12" t="s">
        <v>0</v>
      </c>
    </row>
    <row r="13" spans="1:21">
      <c r="B13">
        <v>7</v>
      </c>
      <c r="D13" t="b">
        <f>IF(Assurance!E13="X",TRUE,FALSE)</f>
        <v>0</v>
      </c>
      <c r="E13" t="b">
        <f>IF(Assurance!F13="X",TRUE,FALSE)</f>
        <v>0</v>
      </c>
      <c r="F13" t="b">
        <f>IF(Assurance!G13="X",TRUE,FALSE)</f>
        <v>0</v>
      </c>
      <c r="G13" t="b">
        <f>IF(Assurance!H13="X",TRUE,FALSE)</f>
        <v>0</v>
      </c>
      <c r="H13" t="b">
        <f>IF(Assurance!I13="X",TRUE,FALSE)</f>
        <v>0</v>
      </c>
      <c r="I13" t="b">
        <f>IF(Assurance!J13="X",TRUE,FALSE)</f>
        <v>0</v>
      </c>
      <c r="L13" s="3">
        <f t="shared" ref="L13:L19" si="7">IF(D13,0,0)</f>
        <v>0</v>
      </c>
      <c r="M13" s="3">
        <f t="shared" ref="M13:M19" si="8">IF(E13,2,0)</f>
        <v>0</v>
      </c>
      <c r="N13" s="3">
        <f t="shared" ref="N13:N19" si="9">IF(F13,4,0)</f>
        <v>0</v>
      </c>
      <c r="O13" s="3">
        <f t="shared" ref="O13:O19" si="10">IF(G13,6,0)</f>
        <v>0</v>
      </c>
      <c r="P13" s="3">
        <f t="shared" ref="P13:P19" si="11">IF(H13,8,0)</f>
        <v>0</v>
      </c>
      <c r="Q13" s="3">
        <f t="shared" ref="Q13:Q19" si="12">IF(I13,10,0)</f>
        <v>0</v>
      </c>
      <c r="S13" s="3">
        <f t="shared" ref="S13:S19" si="13">SUM(L13:Q13)</f>
        <v>0</v>
      </c>
    </row>
    <row r="14" spans="1:21">
      <c r="B14">
        <v>8</v>
      </c>
      <c r="D14" t="b">
        <f>IF(Assurance!E14="X",TRUE,FALSE)</f>
        <v>0</v>
      </c>
      <c r="E14" t="b">
        <f>IF(Assurance!F14="X",TRUE,FALSE)</f>
        <v>0</v>
      </c>
      <c r="F14" t="b">
        <f>IF(Assurance!G14="X",TRUE,FALSE)</f>
        <v>0</v>
      </c>
      <c r="G14" t="b">
        <f>IF(Assurance!H14="X",TRUE,FALSE)</f>
        <v>0</v>
      </c>
      <c r="H14" t="b">
        <f>IF(Assurance!I14="X",TRUE,FALSE)</f>
        <v>0</v>
      </c>
      <c r="I14" t="b">
        <f>IF(Assurance!J14="X",TRUE,FALSE)</f>
        <v>0</v>
      </c>
      <c r="L14" s="3">
        <f t="shared" si="7"/>
        <v>0</v>
      </c>
      <c r="M14" s="3">
        <f t="shared" si="8"/>
        <v>0</v>
      </c>
      <c r="N14" s="3">
        <f t="shared" si="9"/>
        <v>0</v>
      </c>
      <c r="O14" s="3">
        <f t="shared" si="10"/>
        <v>0</v>
      </c>
      <c r="P14" s="3">
        <f t="shared" si="11"/>
        <v>0</v>
      </c>
      <c r="Q14" s="3">
        <f t="shared" si="12"/>
        <v>0</v>
      </c>
      <c r="S14" s="3">
        <f t="shared" si="13"/>
        <v>0</v>
      </c>
    </row>
    <row r="15" spans="1:21">
      <c r="B15">
        <v>9</v>
      </c>
      <c r="D15" t="b">
        <f>IF(Assurance!E15="X",TRUE,FALSE)</f>
        <v>0</v>
      </c>
      <c r="E15" t="b">
        <f>IF(Assurance!F15="X",TRUE,FALSE)</f>
        <v>0</v>
      </c>
      <c r="F15" t="b">
        <f>IF(Assurance!G15="X",TRUE,FALSE)</f>
        <v>0</v>
      </c>
      <c r="G15" t="b">
        <f>IF(Assurance!H15="X",TRUE,FALSE)</f>
        <v>0</v>
      </c>
      <c r="H15" t="b">
        <f>IF(Assurance!I15="X",TRUE,FALSE)</f>
        <v>0</v>
      </c>
      <c r="I15" t="b">
        <f>IF(Assurance!J15="X",TRUE,FALSE)</f>
        <v>0</v>
      </c>
      <c r="L15" s="3">
        <f t="shared" si="7"/>
        <v>0</v>
      </c>
      <c r="M15" s="3">
        <f t="shared" si="8"/>
        <v>0</v>
      </c>
      <c r="N15" s="3">
        <f t="shared" si="9"/>
        <v>0</v>
      </c>
      <c r="O15" s="3">
        <f t="shared" si="10"/>
        <v>0</v>
      </c>
      <c r="P15" s="3">
        <f t="shared" si="11"/>
        <v>0</v>
      </c>
      <c r="Q15" s="3">
        <f t="shared" si="12"/>
        <v>0</v>
      </c>
      <c r="S15" s="3">
        <f t="shared" si="13"/>
        <v>0</v>
      </c>
    </row>
    <row r="16" spans="1:21">
      <c r="D16" t="b">
        <f>IF(Assurance!E16="X",TRUE,FALSE)</f>
        <v>0</v>
      </c>
      <c r="E16" t="b">
        <f>IF(Assurance!F16="X",TRUE,FALSE)</f>
        <v>0</v>
      </c>
      <c r="F16" t="b">
        <f>IF(Assurance!G16="X",TRUE,FALSE)</f>
        <v>0</v>
      </c>
      <c r="G16" t="b">
        <f>IF(Assurance!H16="X",TRUE,FALSE)</f>
        <v>0</v>
      </c>
      <c r="H16" t="b">
        <f>IF(Assurance!I16="X",TRUE,FALSE)</f>
        <v>0</v>
      </c>
      <c r="I16" t="b">
        <f>IF(Assurance!J16="X",TRUE,FALSE)</f>
        <v>0</v>
      </c>
      <c r="L16" s="5">
        <f t="shared" si="7"/>
        <v>0</v>
      </c>
      <c r="M16" s="5">
        <f t="shared" si="8"/>
        <v>0</v>
      </c>
      <c r="N16" s="5">
        <f t="shared" si="9"/>
        <v>0</v>
      </c>
      <c r="O16" s="5">
        <f t="shared" si="10"/>
        <v>0</v>
      </c>
      <c r="P16" s="5">
        <f t="shared" si="11"/>
        <v>0</v>
      </c>
      <c r="Q16" s="5">
        <f t="shared" si="12"/>
        <v>0</v>
      </c>
      <c r="S16" s="5">
        <f t="shared" si="13"/>
        <v>0</v>
      </c>
    </row>
    <row r="17" spans="1:21">
      <c r="B17">
        <v>10</v>
      </c>
      <c r="D17" t="b">
        <f>IF(Assurance!E17="X",TRUE,FALSE)</f>
        <v>0</v>
      </c>
      <c r="E17" t="b">
        <f>IF(Assurance!F17="X",TRUE,FALSE)</f>
        <v>0</v>
      </c>
      <c r="F17" t="b">
        <f>IF(Assurance!G17="X",TRUE,FALSE)</f>
        <v>0</v>
      </c>
      <c r="G17" t="b">
        <f>IF(Assurance!H17="X",TRUE,FALSE)</f>
        <v>0</v>
      </c>
      <c r="H17" t="b">
        <f>IF(Assurance!I17="X",TRUE,FALSE)</f>
        <v>0</v>
      </c>
      <c r="I17" t="b">
        <f>IF(Assurance!J17="X",TRUE,FALSE)</f>
        <v>0</v>
      </c>
      <c r="L17" s="3">
        <f t="shared" si="7"/>
        <v>0</v>
      </c>
      <c r="M17" s="3">
        <f t="shared" si="8"/>
        <v>0</v>
      </c>
      <c r="N17" s="3">
        <f t="shared" si="9"/>
        <v>0</v>
      </c>
      <c r="O17" s="3">
        <f t="shared" si="10"/>
        <v>0</v>
      </c>
      <c r="P17" s="3">
        <f t="shared" si="11"/>
        <v>0</v>
      </c>
      <c r="Q17" s="3">
        <f t="shared" si="12"/>
        <v>0</v>
      </c>
      <c r="S17" s="3">
        <f t="shared" si="13"/>
        <v>0</v>
      </c>
    </row>
    <row r="18" spans="1:21">
      <c r="B18">
        <v>11</v>
      </c>
      <c r="D18" t="b">
        <f>IF(Assurance!E18="X",TRUE,FALSE)</f>
        <v>0</v>
      </c>
      <c r="E18" t="b">
        <f>IF(Assurance!F18="X",TRUE,FALSE)</f>
        <v>0</v>
      </c>
      <c r="F18" t="b">
        <f>IF(Assurance!G18="X",TRUE,FALSE)</f>
        <v>0</v>
      </c>
      <c r="G18" t="b">
        <f>IF(Assurance!H18="X",TRUE,FALSE)</f>
        <v>0</v>
      </c>
      <c r="H18" t="b">
        <f>IF(Assurance!I18="X",TRUE,FALSE)</f>
        <v>0</v>
      </c>
      <c r="I18" t="b">
        <f>IF(Assurance!J18="X",TRUE,FALSE)</f>
        <v>0</v>
      </c>
      <c r="L18" s="3">
        <f t="shared" si="7"/>
        <v>0</v>
      </c>
      <c r="M18" s="3">
        <f t="shared" si="8"/>
        <v>0</v>
      </c>
      <c r="N18" s="3">
        <f t="shared" si="9"/>
        <v>0</v>
      </c>
      <c r="O18" s="3">
        <f t="shared" si="10"/>
        <v>0</v>
      </c>
      <c r="P18" s="3">
        <f t="shared" si="11"/>
        <v>0</v>
      </c>
      <c r="Q18" s="3">
        <f t="shared" si="12"/>
        <v>0</v>
      </c>
      <c r="S18" s="3">
        <f t="shared" si="13"/>
        <v>0</v>
      </c>
    </row>
    <row r="19" spans="1:21">
      <c r="B19" s="1">
        <v>12</v>
      </c>
      <c r="D19" t="b">
        <f>IF(Assurance!E19="X",TRUE,FALSE)</f>
        <v>0</v>
      </c>
      <c r="E19" t="b">
        <f>IF(Assurance!F19="X",TRUE,FALSE)</f>
        <v>0</v>
      </c>
      <c r="F19" t="b">
        <f>IF(Assurance!G19="X",TRUE,FALSE)</f>
        <v>0</v>
      </c>
      <c r="G19" t="b">
        <f>IF(Assurance!H19="X",TRUE,FALSE)</f>
        <v>0</v>
      </c>
      <c r="H19" t="b">
        <f>IF(Assurance!I19="X",TRUE,FALSE)</f>
        <v>0</v>
      </c>
      <c r="I19" t="b">
        <f>IF(Assurance!J19="X",TRUE,FALSE)</f>
        <v>0</v>
      </c>
      <c r="L19" s="5">
        <f t="shared" si="7"/>
        <v>0</v>
      </c>
      <c r="M19" s="5">
        <f t="shared" si="8"/>
        <v>0</v>
      </c>
      <c r="N19" s="5">
        <f t="shared" si="9"/>
        <v>0</v>
      </c>
      <c r="O19" s="5">
        <f t="shared" si="10"/>
        <v>0</v>
      </c>
      <c r="P19" s="5">
        <f t="shared" si="11"/>
        <v>0</v>
      </c>
      <c r="Q19" s="5">
        <f t="shared" si="12"/>
        <v>0</v>
      </c>
      <c r="S19" s="5">
        <f t="shared" si="13"/>
        <v>0</v>
      </c>
    </row>
    <row r="20" spans="1:21">
      <c r="U20" s="6">
        <f>AVERAGE(S13:S19)</f>
        <v>0</v>
      </c>
    </row>
    <row r="22" spans="1:21">
      <c r="A22" t="s">
        <v>1</v>
      </c>
    </row>
    <row r="23" spans="1:21">
      <c r="B23">
        <v>13</v>
      </c>
      <c r="D23" t="b">
        <f>IF(Assurance!E23="X",TRUE,FALSE)</f>
        <v>0</v>
      </c>
      <c r="E23" t="b">
        <f>IF(Assurance!F23="X",TRUE,FALSE)</f>
        <v>0</v>
      </c>
      <c r="F23" t="b">
        <f>IF(Assurance!G23="X",TRUE,FALSE)</f>
        <v>0</v>
      </c>
      <c r="G23" t="b">
        <f>IF(Assurance!H23="X",TRUE,FALSE)</f>
        <v>0</v>
      </c>
      <c r="H23" t="b">
        <f>IF(Assurance!I23="X",TRUE,FALSE)</f>
        <v>0</v>
      </c>
      <c r="I23" t="b">
        <f>IF(Assurance!J23="X",TRUE,FALSE)</f>
        <v>0</v>
      </c>
      <c r="L23" s="3">
        <f>IF(D23,0,0)</f>
        <v>0</v>
      </c>
      <c r="M23" s="3">
        <f>IF(E23,2,0)</f>
        <v>0</v>
      </c>
      <c r="N23" s="3">
        <f>IF(F23,4,0)</f>
        <v>0</v>
      </c>
      <c r="O23" s="3">
        <f>IF(G23,6,0)</f>
        <v>0</v>
      </c>
      <c r="P23" s="3">
        <f>IF(H23,8,0)</f>
        <v>0</v>
      </c>
      <c r="Q23" s="3">
        <f>IF(I23,10,0)</f>
        <v>0</v>
      </c>
      <c r="S23" s="3">
        <f t="shared" ref="S23:S27" si="14">SUM(L23:Q23)</f>
        <v>0</v>
      </c>
    </row>
    <row r="24" spans="1:21">
      <c r="B24">
        <v>14</v>
      </c>
      <c r="D24" t="b">
        <f>IF(Assurance!E24="X",TRUE,FALSE)</f>
        <v>0</v>
      </c>
      <c r="E24" t="b">
        <f>IF(Assurance!F24="X",TRUE,FALSE)</f>
        <v>0</v>
      </c>
      <c r="F24" t="b">
        <f>IF(Assurance!G24="X",TRUE,FALSE)</f>
        <v>0</v>
      </c>
      <c r="G24" t="b">
        <f>IF(Assurance!H24="X",TRUE,FALSE)</f>
        <v>0</v>
      </c>
      <c r="H24" t="b">
        <f>IF(Assurance!I24="X",TRUE,FALSE)</f>
        <v>0</v>
      </c>
      <c r="I24" t="b">
        <f>IF(Assurance!J24="X",TRUE,FALSE)</f>
        <v>0</v>
      </c>
      <c r="L24" s="3">
        <f>IF(D24,0,0)</f>
        <v>0</v>
      </c>
      <c r="M24" s="3">
        <f>IF(E24,2,0)</f>
        <v>0</v>
      </c>
      <c r="N24" s="3">
        <f>IF(F24,4,0)</f>
        <v>0</v>
      </c>
      <c r="O24" s="3">
        <f>IF(G24,6,0)</f>
        <v>0</v>
      </c>
      <c r="P24" s="3">
        <f>IF(H24,8,0)</f>
        <v>0</v>
      </c>
      <c r="Q24" s="3">
        <f>IF(I24,10,0)</f>
        <v>0</v>
      </c>
      <c r="S24" s="3">
        <f t="shared" si="14"/>
        <v>0</v>
      </c>
    </row>
    <row r="25" spans="1:21">
      <c r="B25">
        <v>15</v>
      </c>
      <c r="D25" t="b">
        <f>IF(Assurance!E25="X",TRUE,FALSE)</f>
        <v>0</v>
      </c>
      <c r="E25" t="b">
        <f>IF(Assurance!F25="X",TRUE,FALSE)</f>
        <v>0</v>
      </c>
      <c r="F25" t="b">
        <f>IF(Assurance!G25="X",TRUE,FALSE)</f>
        <v>0</v>
      </c>
      <c r="G25" t="b">
        <f>IF(Assurance!H25="X",TRUE,FALSE)</f>
        <v>0</v>
      </c>
      <c r="H25" t="b">
        <f>IF(Assurance!I25="X",TRUE,FALSE)</f>
        <v>0</v>
      </c>
      <c r="I25" t="b">
        <f>IF(Assurance!J25="X",TRUE,FALSE)</f>
        <v>0</v>
      </c>
      <c r="L25" s="3">
        <f>IF(D25,0,0)</f>
        <v>0</v>
      </c>
      <c r="M25" s="3">
        <f>IF(E25,2,0)</f>
        <v>0</v>
      </c>
      <c r="N25" s="3">
        <f>IF(F25,4,0)</f>
        <v>0</v>
      </c>
      <c r="O25" s="3">
        <f>IF(G25,6,0)</f>
        <v>0</v>
      </c>
      <c r="P25" s="3">
        <f>IF(H25,8,0)</f>
        <v>0</v>
      </c>
      <c r="Q25" s="3">
        <f>IF(I25,10,0)</f>
        <v>0</v>
      </c>
      <c r="S25" s="3">
        <f t="shared" si="14"/>
        <v>0</v>
      </c>
    </row>
    <row r="26" spans="1:21">
      <c r="B26">
        <v>16</v>
      </c>
      <c r="D26" t="b">
        <f>IF(Assurance!E26="X",TRUE,FALSE)</f>
        <v>0</v>
      </c>
      <c r="E26" t="b">
        <f>IF(Assurance!F26="X",TRUE,FALSE)</f>
        <v>0</v>
      </c>
      <c r="F26" t="b">
        <f>IF(Assurance!G26="X",TRUE,FALSE)</f>
        <v>0</v>
      </c>
      <c r="G26" t="b">
        <f>IF(Assurance!H26="X",TRUE,FALSE)</f>
        <v>0</v>
      </c>
      <c r="H26" t="b">
        <f>IF(Assurance!I26="X",TRUE,FALSE)</f>
        <v>0</v>
      </c>
      <c r="I26" t="b">
        <f>IF(Assurance!J26="X",TRUE,FALSE)</f>
        <v>0</v>
      </c>
      <c r="L26" s="3">
        <f>IF(D26,0,0)</f>
        <v>0</v>
      </c>
      <c r="M26" s="3">
        <f>IF(E26,2,0)</f>
        <v>0</v>
      </c>
      <c r="N26" s="3">
        <f>IF(F26,4,0)</f>
        <v>0</v>
      </c>
      <c r="O26" s="3">
        <f>IF(G26,6,0)</f>
        <v>0</v>
      </c>
      <c r="P26" s="3">
        <f>IF(H26,8,0)</f>
        <v>0</v>
      </c>
      <c r="Q26" s="3">
        <f>IF(I26,10,0)</f>
        <v>0</v>
      </c>
      <c r="S26" s="3">
        <f t="shared" si="14"/>
        <v>0</v>
      </c>
    </row>
    <row r="27" spans="1:21">
      <c r="B27">
        <v>17</v>
      </c>
      <c r="D27" t="b">
        <f>IF(Assurance!E27="X",TRUE,FALSE)</f>
        <v>0</v>
      </c>
      <c r="E27" t="b">
        <f>IF(Assurance!F27="X",TRUE,FALSE)</f>
        <v>0</v>
      </c>
      <c r="F27" t="b">
        <f>IF(Assurance!G27="X",TRUE,FALSE)</f>
        <v>0</v>
      </c>
      <c r="G27" t="b">
        <f>IF(Assurance!H27="X",TRUE,FALSE)</f>
        <v>0</v>
      </c>
      <c r="H27" t="b">
        <f>IF(Assurance!I27="X",TRUE,FALSE)</f>
        <v>0</v>
      </c>
      <c r="I27" t="b">
        <f>IF(Assurance!J27="X",TRUE,FALSE)</f>
        <v>0</v>
      </c>
      <c r="L27" s="3">
        <f>IF(D27,0,0)</f>
        <v>0</v>
      </c>
      <c r="M27" s="3">
        <f>IF(E27,2,0)</f>
        <v>0</v>
      </c>
      <c r="N27" s="3">
        <f>IF(F27,4,0)</f>
        <v>0</v>
      </c>
      <c r="O27" s="3">
        <f>IF(G27,6,0)</f>
        <v>0</v>
      </c>
      <c r="P27" s="3">
        <f>IF(H27,8,0)</f>
        <v>0</v>
      </c>
      <c r="Q27" s="3">
        <f>IF(I27,10,0)</f>
        <v>0</v>
      </c>
      <c r="S27" s="3">
        <f t="shared" si="14"/>
        <v>0</v>
      </c>
    </row>
    <row r="28" spans="1:21">
      <c r="U28" s="6">
        <f>AVERAGE(S23:S27)</f>
        <v>0</v>
      </c>
    </row>
    <row r="29" spans="1:21">
      <c r="A29" t="s">
        <v>10</v>
      </c>
    </row>
    <row r="30" spans="1:21">
      <c r="B30">
        <v>18</v>
      </c>
      <c r="D30" t="b">
        <f>IF(Assurance!E31="X",TRUE,FALSE)</f>
        <v>0</v>
      </c>
      <c r="E30" t="b">
        <f>IF(Assurance!F31="X",TRUE,FALSE)</f>
        <v>0</v>
      </c>
      <c r="F30" t="b">
        <f>IF(Assurance!G31="X",TRUE,FALSE)</f>
        <v>0</v>
      </c>
      <c r="G30" t="b">
        <f>IF(Assurance!H31="X",TRUE,FALSE)</f>
        <v>0</v>
      </c>
      <c r="H30" t="b">
        <f>IF(Assurance!I31="X",TRUE,FALSE)</f>
        <v>0</v>
      </c>
      <c r="I30" t="b">
        <f>IF(Assurance!J31="X",TRUE,FALSE)</f>
        <v>0</v>
      </c>
      <c r="L30" s="3">
        <f t="shared" ref="L30:L35" si="15">IF(D30,0,0)</f>
        <v>0</v>
      </c>
      <c r="M30" s="3">
        <f t="shared" ref="M30:M35" si="16">IF(E30,2,0)</f>
        <v>0</v>
      </c>
      <c r="N30" s="3">
        <f t="shared" ref="N30:N35" si="17">IF(F30,4,0)</f>
        <v>0</v>
      </c>
      <c r="O30" s="3">
        <f t="shared" ref="O30:O35" si="18">IF(G30,6,0)</f>
        <v>0</v>
      </c>
      <c r="P30" s="3">
        <f t="shared" ref="P30:P35" si="19">IF(H30,8,0)</f>
        <v>0</v>
      </c>
      <c r="Q30" s="3">
        <f t="shared" ref="Q30:Q35" si="20">IF(I30,10,0)</f>
        <v>0</v>
      </c>
      <c r="S30" s="3">
        <f t="shared" ref="S30:S35" si="21">SUM(L30:Q30)</f>
        <v>0</v>
      </c>
    </row>
    <row r="31" spans="1:21">
      <c r="B31">
        <v>19</v>
      </c>
      <c r="D31" t="b">
        <f>IF(Assurance!E32="X",TRUE,FALSE)</f>
        <v>0</v>
      </c>
      <c r="E31" t="b">
        <f>IF(Assurance!F32="X",TRUE,FALSE)</f>
        <v>0</v>
      </c>
      <c r="F31" t="b">
        <f>IF(Assurance!G32="X",TRUE,FALSE)</f>
        <v>0</v>
      </c>
      <c r="G31" t="b">
        <f>IF(Assurance!H32="X",TRUE,FALSE)</f>
        <v>0</v>
      </c>
      <c r="H31" t="b">
        <f>IF(Assurance!I32="X",TRUE,FALSE)</f>
        <v>0</v>
      </c>
      <c r="I31" t="b">
        <f>IF(Assurance!J32="X",TRUE,FALSE)</f>
        <v>0</v>
      </c>
      <c r="L31" s="3">
        <f t="shared" si="15"/>
        <v>0</v>
      </c>
      <c r="M31" s="3">
        <f t="shared" si="16"/>
        <v>0</v>
      </c>
      <c r="N31" s="3">
        <f t="shared" si="17"/>
        <v>0</v>
      </c>
      <c r="O31" s="3">
        <f t="shared" si="18"/>
        <v>0</v>
      </c>
      <c r="P31" s="3">
        <f t="shared" si="19"/>
        <v>0</v>
      </c>
      <c r="Q31" s="3">
        <f t="shared" si="20"/>
        <v>0</v>
      </c>
      <c r="S31" s="3">
        <f t="shared" si="21"/>
        <v>0</v>
      </c>
    </row>
    <row r="32" spans="1:21">
      <c r="B32">
        <v>20</v>
      </c>
      <c r="D32" t="b">
        <f>IF(Assurance!E33="X",TRUE,FALSE)</f>
        <v>0</v>
      </c>
      <c r="E32" t="b">
        <f>IF(Assurance!F33="X",TRUE,FALSE)</f>
        <v>0</v>
      </c>
      <c r="F32" t="b">
        <f>IF(Assurance!G33="X",TRUE,FALSE)</f>
        <v>0</v>
      </c>
      <c r="G32" t="b">
        <f>IF(Assurance!H33="X",TRUE,FALSE)</f>
        <v>0</v>
      </c>
      <c r="H32" t="b">
        <f>IF(Assurance!I33="X",TRUE,FALSE)</f>
        <v>0</v>
      </c>
      <c r="I32" t="b">
        <f>IF(Assurance!J33="X",TRUE,FALSE)</f>
        <v>0</v>
      </c>
      <c r="L32" s="3">
        <f t="shared" si="15"/>
        <v>0</v>
      </c>
      <c r="M32" s="3">
        <f t="shared" si="16"/>
        <v>0</v>
      </c>
      <c r="N32" s="3">
        <f t="shared" si="17"/>
        <v>0</v>
      </c>
      <c r="O32" s="3">
        <f t="shared" si="18"/>
        <v>0</v>
      </c>
      <c r="P32" s="3">
        <f t="shared" si="19"/>
        <v>0</v>
      </c>
      <c r="Q32" s="3">
        <f t="shared" si="20"/>
        <v>0</v>
      </c>
      <c r="S32" s="3">
        <f t="shared" si="21"/>
        <v>0</v>
      </c>
    </row>
    <row r="33" spans="1:21">
      <c r="B33">
        <v>21</v>
      </c>
      <c r="D33" t="b">
        <f>IF(Assurance!E34="X",TRUE,FALSE)</f>
        <v>0</v>
      </c>
      <c r="E33" t="b">
        <f>IF(Assurance!F34="X",TRUE,FALSE)</f>
        <v>0</v>
      </c>
      <c r="F33" t="b">
        <f>IF(Assurance!G34="X",TRUE,FALSE)</f>
        <v>0</v>
      </c>
      <c r="G33" t="b">
        <f>IF(Assurance!H34="X",TRUE,FALSE)</f>
        <v>0</v>
      </c>
      <c r="H33" t="b">
        <f>IF(Assurance!I34="X",TRUE,FALSE)</f>
        <v>0</v>
      </c>
      <c r="I33" t="b">
        <f>IF(Assurance!J34="X",TRUE,FALSE)</f>
        <v>0</v>
      </c>
      <c r="L33" s="3">
        <f t="shared" si="15"/>
        <v>0</v>
      </c>
      <c r="M33" s="3">
        <f t="shared" si="16"/>
        <v>0</v>
      </c>
      <c r="N33" s="3">
        <f t="shared" si="17"/>
        <v>0</v>
      </c>
      <c r="O33" s="3">
        <f t="shared" si="18"/>
        <v>0</v>
      </c>
      <c r="P33" s="3">
        <f t="shared" si="19"/>
        <v>0</v>
      </c>
      <c r="Q33" s="3">
        <f t="shared" si="20"/>
        <v>0</v>
      </c>
      <c r="S33" s="3">
        <f t="shared" si="21"/>
        <v>0</v>
      </c>
    </row>
    <row r="34" spans="1:21">
      <c r="B34">
        <v>22</v>
      </c>
      <c r="D34" t="b">
        <f>IF(Assurance!E35="X",TRUE,FALSE)</f>
        <v>0</v>
      </c>
      <c r="E34" t="b">
        <f>IF(Assurance!F35="X",TRUE,FALSE)</f>
        <v>0</v>
      </c>
      <c r="F34" t="b">
        <f>IF(Assurance!G35="X",TRUE,FALSE)</f>
        <v>0</v>
      </c>
      <c r="G34" t="b">
        <f>IF(Assurance!H35="X",TRUE,FALSE)</f>
        <v>0</v>
      </c>
      <c r="H34" t="b">
        <f>IF(Assurance!I35="X",TRUE,FALSE)</f>
        <v>0</v>
      </c>
      <c r="I34" t="b">
        <f>IF(Assurance!J35="X",TRUE,FALSE)</f>
        <v>0</v>
      </c>
      <c r="L34" s="3">
        <f t="shared" si="15"/>
        <v>0</v>
      </c>
      <c r="M34" s="3">
        <f t="shared" si="16"/>
        <v>0</v>
      </c>
      <c r="N34" s="3">
        <f t="shared" si="17"/>
        <v>0</v>
      </c>
      <c r="O34" s="3">
        <f t="shared" si="18"/>
        <v>0</v>
      </c>
      <c r="P34" s="3">
        <f t="shared" si="19"/>
        <v>0</v>
      </c>
      <c r="Q34" s="3">
        <f t="shared" si="20"/>
        <v>0</v>
      </c>
      <c r="S34" s="3">
        <f t="shared" si="21"/>
        <v>0</v>
      </c>
    </row>
    <row r="35" spans="1:21">
      <c r="B35">
        <v>23</v>
      </c>
      <c r="D35" t="b">
        <f>IF(Assurance!E36="X",TRUE,FALSE)</f>
        <v>0</v>
      </c>
      <c r="E35" t="b">
        <f>IF(Assurance!F36="X",TRUE,FALSE)</f>
        <v>0</v>
      </c>
      <c r="F35" t="b">
        <f>IF(Assurance!G36="X",TRUE,FALSE)</f>
        <v>0</v>
      </c>
      <c r="G35" t="b">
        <f>IF(Assurance!H36="X",TRUE,FALSE)</f>
        <v>0</v>
      </c>
      <c r="H35" t="b">
        <f>IF(Assurance!I36="X",TRUE,FALSE)</f>
        <v>0</v>
      </c>
      <c r="I35" t="b">
        <f>IF(Assurance!J36="X",TRUE,FALSE)</f>
        <v>0</v>
      </c>
      <c r="L35" s="3">
        <f t="shared" si="15"/>
        <v>0</v>
      </c>
      <c r="M35" s="3">
        <f t="shared" si="16"/>
        <v>0</v>
      </c>
      <c r="N35" s="3">
        <f t="shared" si="17"/>
        <v>0</v>
      </c>
      <c r="O35" s="3">
        <f t="shared" si="18"/>
        <v>0</v>
      </c>
      <c r="P35" s="3">
        <f t="shared" si="19"/>
        <v>0</v>
      </c>
      <c r="Q35" s="3">
        <f t="shared" si="20"/>
        <v>0</v>
      </c>
      <c r="S35" s="3">
        <f t="shared" si="21"/>
        <v>0</v>
      </c>
    </row>
    <row r="36" spans="1:21">
      <c r="U36" s="6">
        <f>AVERAGE(S30:S35)</f>
        <v>0</v>
      </c>
    </row>
    <row r="38" spans="1:21">
      <c r="A38" t="s">
        <v>9</v>
      </c>
    </row>
    <row r="39" spans="1:21">
      <c r="B39">
        <v>24</v>
      </c>
      <c r="D39" t="b">
        <f>IF(Assurance!E40="X",TRUE,FALSE)</f>
        <v>0</v>
      </c>
      <c r="E39" t="b">
        <f>IF(Assurance!F40="X",TRUE,FALSE)</f>
        <v>0</v>
      </c>
      <c r="F39" t="b">
        <f>IF(Assurance!G40="X",TRUE,FALSE)</f>
        <v>0</v>
      </c>
      <c r="G39" t="b">
        <f>IF(Assurance!H40="X",TRUE,FALSE)</f>
        <v>0</v>
      </c>
      <c r="H39" t="b">
        <f>IF(Assurance!I40="X",TRUE,FALSE)</f>
        <v>0</v>
      </c>
      <c r="I39" t="b">
        <f>IF(Assurance!J40="X",TRUE,FALSE)</f>
        <v>0</v>
      </c>
      <c r="L39" s="3">
        <f>IF(D39,0,0)</f>
        <v>0</v>
      </c>
      <c r="M39" s="3">
        <f>IF(E39,2,0)</f>
        <v>0</v>
      </c>
      <c r="N39" s="3">
        <f>IF(F39,4,0)</f>
        <v>0</v>
      </c>
      <c r="O39" s="3">
        <f>IF(G39,6,0)</f>
        <v>0</v>
      </c>
      <c r="P39" s="3">
        <f>IF(H39,8,0)</f>
        <v>0</v>
      </c>
      <c r="Q39" s="3">
        <f>IF(I39,10,0)</f>
        <v>0</v>
      </c>
      <c r="S39" s="3">
        <f t="shared" ref="S39:S40" si="22">SUM(L39:Q39)</f>
        <v>0</v>
      </c>
    </row>
    <row r="40" spans="1:21">
      <c r="B40">
        <v>25</v>
      </c>
      <c r="D40" t="b">
        <f>IF(Assurance!E41="X",TRUE,FALSE)</f>
        <v>0</v>
      </c>
      <c r="E40" t="b">
        <f>IF(Assurance!F41="X",TRUE,FALSE)</f>
        <v>0</v>
      </c>
      <c r="F40" t="b">
        <f>IF(Assurance!G41="X",TRUE,FALSE)</f>
        <v>0</v>
      </c>
      <c r="G40" t="b">
        <f>IF(Assurance!H41="X",TRUE,FALSE)</f>
        <v>0</v>
      </c>
      <c r="H40" t="b">
        <f>IF(Assurance!I41="X",TRUE,FALSE)</f>
        <v>0</v>
      </c>
      <c r="I40" t="b">
        <f>IF(Assurance!J41="X",TRUE,FALSE)</f>
        <v>0</v>
      </c>
      <c r="L40" s="3">
        <f>IF(D40,0,0)</f>
        <v>0</v>
      </c>
      <c r="M40" s="3">
        <f>IF(E40,2,0)</f>
        <v>0</v>
      </c>
      <c r="N40" s="3">
        <f>IF(F40,4,0)</f>
        <v>0</v>
      </c>
      <c r="O40" s="3">
        <f>IF(G40,6,0)</f>
        <v>0</v>
      </c>
      <c r="P40" s="3">
        <f>IF(H40,8,0)</f>
        <v>0</v>
      </c>
      <c r="Q40" s="3">
        <f>IF(I40,10,0)</f>
        <v>0</v>
      </c>
      <c r="S40" s="3">
        <f t="shared" si="22"/>
        <v>0</v>
      </c>
    </row>
    <row r="41" spans="1:21">
      <c r="U41" s="6">
        <f>AVERAGE(S39:S40)</f>
        <v>0</v>
      </c>
    </row>
    <row r="43" spans="1:21">
      <c r="A43" t="s">
        <v>8</v>
      </c>
    </row>
    <row r="44" spans="1:21">
      <c r="B44">
        <v>26</v>
      </c>
      <c r="D44" t="b">
        <f>IF(Assurance!E45="X",TRUE,FALSE)</f>
        <v>0</v>
      </c>
      <c r="E44" t="b">
        <f>IF(Assurance!F45="X",TRUE,FALSE)</f>
        <v>0</v>
      </c>
      <c r="F44" t="b">
        <f>IF(Assurance!G45="X",TRUE,FALSE)</f>
        <v>0</v>
      </c>
      <c r="G44" t="b">
        <f>IF(Assurance!H45="X",TRUE,FALSE)</f>
        <v>0</v>
      </c>
      <c r="H44" t="b">
        <f>IF(Assurance!I45="X",TRUE,FALSE)</f>
        <v>0</v>
      </c>
      <c r="I44" t="b">
        <f>IF(Assurance!J45="X",TRUE,FALSE)</f>
        <v>0</v>
      </c>
      <c r="L44" s="3">
        <f t="shared" ref="L44:L50" si="23">IF(D44,0,0)</f>
        <v>0</v>
      </c>
      <c r="M44" s="3">
        <f t="shared" ref="M44:M50" si="24">IF(E44,2,0)</f>
        <v>0</v>
      </c>
      <c r="N44" s="3">
        <f t="shared" ref="N44:N50" si="25">IF(F44,4,0)</f>
        <v>0</v>
      </c>
      <c r="O44" s="3">
        <f t="shared" ref="O44:O50" si="26">IF(G44,6,0)</f>
        <v>0</v>
      </c>
      <c r="P44" s="3">
        <f t="shared" ref="P44:P50" si="27">IF(H44,8,0)</f>
        <v>0</v>
      </c>
      <c r="Q44" s="3">
        <f t="shared" ref="Q44:Q50" si="28">IF(I44,10,0)</f>
        <v>0</v>
      </c>
      <c r="S44" s="3">
        <f t="shared" ref="S44:S50" si="29">SUM(L44:Q44)</f>
        <v>0</v>
      </c>
    </row>
    <row r="45" spans="1:21">
      <c r="B45">
        <v>27</v>
      </c>
      <c r="D45" t="b">
        <f>IF(Assurance!E46="X",TRUE,FALSE)</f>
        <v>0</v>
      </c>
      <c r="E45" t="b">
        <f>IF(Assurance!F46="X",TRUE,FALSE)</f>
        <v>0</v>
      </c>
      <c r="F45" t="b">
        <f>IF(Assurance!G46="X",TRUE,FALSE)</f>
        <v>0</v>
      </c>
      <c r="G45" t="b">
        <f>IF(Assurance!H46="X",TRUE,FALSE)</f>
        <v>0</v>
      </c>
      <c r="H45" t="b">
        <f>IF(Assurance!I46="X",TRUE,FALSE)</f>
        <v>0</v>
      </c>
      <c r="I45" t="b">
        <f>IF(Assurance!J46="X",TRUE,FALSE)</f>
        <v>0</v>
      </c>
      <c r="L45" s="3">
        <f t="shared" si="23"/>
        <v>0</v>
      </c>
      <c r="M45" s="3">
        <f t="shared" si="24"/>
        <v>0</v>
      </c>
      <c r="N45" s="3">
        <f t="shared" si="25"/>
        <v>0</v>
      </c>
      <c r="O45" s="3">
        <f t="shared" si="26"/>
        <v>0</v>
      </c>
      <c r="P45" s="3">
        <f t="shared" si="27"/>
        <v>0</v>
      </c>
      <c r="Q45" s="3">
        <f t="shared" si="28"/>
        <v>0</v>
      </c>
      <c r="S45" s="3">
        <f t="shared" si="29"/>
        <v>0</v>
      </c>
    </row>
    <row r="46" spans="1:21">
      <c r="D46" t="b">
        <f>IF(Assurance!E47="X",TRUE,FALSE)</f>
        <v>0</v>
      </c>
      <c r="E46" t="b">
        <f>IF(Assurance!F47="X",TRUE,FALSE)</f>
        <v>0</v>
      </c>
      <c r="F46" t="b">
        <f>IF(Assurance!G47="X",TRUE,FALSE)</f>
        <v>0</v>
      </c>
      <c r="G46" t="b">
        <f>IF(Assurance!H47="X",TRUE,FALSE)</f>
        <v>0</v>
      </c>
      <c r="H46" t="b">
        <f>IF(Assurance!I47="X",TRUE,FALSE)</f>
        <v>0</v>
      </c>
      <c r="I46" t="b">
        <f>IF(Assurance!J47="X",TRUE,FALSE)</f>
        <v>0</v>
      </c>
      <c r="L46" s="3">
        <f t="shared" si="23"/>
        <v>0</v>
      </c>
      <c r="M46" s="3">
        <f t="shared" si="24"/>
        <v>0</v>
      </c>
      <c r="N46" s="3">
        <f t="shared" si="25"/>
        <v>0</v>
      </c>
      <c r="O46" s="3">
        <f t="shared" si="26"/>
        <v>0</v>
      </c>
      <c r="P46" s="3">
        <f t="shared" si="27"/>
        <v>0</v>
      </c>
      <c r="Q46" s="3">
        <f t="shared" si="28"/>
        <v>0</v>
      </c>
      <c r="S46" s="3">
        <f t="shared" si="29"/>
        <v>0</v>
      </c>
    </row>
    <row r="47" spans="1:21">
      <c r="B47">
        <v>28</v>
      </c>
      <c r="D47" t="b">
        <f>IF(Assurance!E48="X",TRUE,FALSE)</f>
        <v>0</v>
      </c>
      <c r="E47" t="b">
        <f>IF(Assurance!F48="X",TRUE,FALSE)</f>
        <v>0</v>
      </c>
      <c r="F47" t="b">
        <f>IF(Assurance!G48="X",TRUE,FALSE)</f>
        <v>0</v>
      </c>
      <c r="G47" t="b">
        <f>IF(Assurance!H48="X",TRUE,FALSE)</f>
        <v>0</v>
      </c>
      <c r="H47" t="b">
        <f>IF(Assurance!I48="X",TRUE,FALSE)</f>
        <v>0</v>
      </c>
      <c r="I47" t="b">
        <f>IF(Assurance!J48="X",TRUE,FALSE)</f>
        <v>0</v>
      </c>
      <c r="L47" s="3">
        <f t="shared" si="23"/>
        <v>0</v>
      </c>
      <c r="M47" s="3">
        <f t="shared" si="24"/>
        <v>0</v>
      </c>
      <c r="N47" s="3">
        <f t="shared" si="25"/>
        <v>0</v>
      </c>
      <c r="O47" s="3">
        <f t="shared" si="26"/>
        <v>0</v>
      </c>
      <c r="P47" s="3">
        <f t="shared" si="27"/>
        <v>0</v>
      </c>
      <c r="Q47" s="3">
        <f t="shared" si="28"/>
        <v>0</v>
      </c>
      <c r="S47" s="3">
        <f t="shared" si="29"/>
        <v>0</v>
      </c>
    </row>
    <row r="48" spans="1:21">
      <c r="B48">
        <v>29</v>
      </c>
      <c r="D48" t="b">
        <f>IF(Assurance!E49="X",TRUE,FALSE)</f>
        <v>0</v>
      </c>
      <c r="E48" t="b">
        <f>IF(Assurance!F49="X",TRUE,FALSE)</f>
        <v>0</v>
      </c>
      <c r="F48" t="b">
        <f>IF(Assurance!G49="X",TRUE,FALSE)</f>
        <v>0</v>
      </c>
      <c r="G48" t="b">
        <f>IF(Assurance!H49="X",TRUE,FALSE)</f>
        <v>0</v>
      </c>
      <c r="H48" t="b">
        <f>IF(Assurance!I49="X",TRUE,FALSE)</f>
        <v>0</v>
      </c>
      <c r="I48" t="b">
        <f>IF(Assurance!J49="X",TRUE,FALSE)</f>
        <v>0</v>
      </c>
      <c r="L48" s="3">
        <f t="shared" si="23"/>
        <v>0</v>
      </c>
      <c r="M48" s="3">
        <f t="shared" si="24"/>
        <v>0</v>
      </c>
      <c r="N48" s="3">
        <f t="shared" si="25"/>
        <v>0</v>
      </c>
      <c r="O48" s="3">
        <f t="shared" si="26"/>
        <v>0</v>
      </c>
      <c r="P48" s="3">
        <f t="shared" si="27"/>
        <v>0</v>
      </c>
      <c r="Q48" s="3">
        <f t="shared" si="28"/>
        <v>0</v>
      </c>
      <c r="S48" s="3">
        <f t="shared" si="29"/>
        <v>0</v>
      </c>
    </row>
    <row r="49" spans="1:21">
      <c r="D49" t="b">
        <f>IF(Assurance!E50="X",TRUE,FALSE)</f>
        <v>0</v>
      </c>
      <c r="E49" t="b">
        <f>IF(Assurance!F50="X",TRUE,FALSE)</f>
        <v>0</v>
      </c>
      <c r="F49" t="b">
        <f>IF(Assurance!G50="X",TRUE,FALSE)</f>
        <v>0</v>
      </c>
      <c r="G49" t="b">
        <f>IF(Assurance!H50="X",TRUE,FALSE)</f>
        <v>0</v>
      </c>
      <c r="H49" t="b">
        <f>IF(Assurance!I50="X",TRUE,FALSE)</f>
        <v>0</v>
      </c>
      <c r="I49" t="b">
        <f>IF(Assurance!J50="X",TRUE,FALSE)</f>
        <v>0</v>
      </c>
      <c r="L49" s="5">
        <f t="shared" si="23"/>
        <v>0</v>
      </c>
      <c r="M49" s="5">
        <f t="shared" si="24"/>
        <v>0</v>
      </c>
      <c r="N49" s="5">
        <f t="shared" si="25"/>
        <v>0</v>
      </c>
      <c r="O49" s="5">
        <f t="shared" si="26"/>
        <v>0</v>
      </c>
      <c r="P49" s="5">
        <f t="shared" si="27"/>
        <v>0</v>
      </c>
      <c r="Q49" s="5">
        <f t="shared" si="28"/>
        <v>0</v>
      </c>
      <c r="S49" s="5">
        <f t="shared" si="29"/>
        <v>0</v>
      </c>
    </row>
    <row r="50" spans="1:21">
      <c r="B50">
        <v>30</v>
      </c>
      <c r="D50" t="b">
        <f>IF(Assurance!E51="X",TRUE,FALSE)</f>
        <v>0</v>
      </c>
      <c r="E50" t="b">
        <f>IF(Assurance!F51="X",TRUE,FALSE)</f>
        <v>0</v>
      </c>
      <c r="F50" t="b">
        <f>IF(Assurance!G51="X",TRUE,FALSE)</f>
        <v>0</v>
      </c>
      <c r="G50" t="b">
        <f>IF(Assurance!H51="X",TRUE,FALSE)</f>
        <v>0</v>
      </c>
      <c r="H50" t="b">
        <f>IF(Assurance!I51="X",TRUE,FALSE)</f>
        <v>0</v>
      </c>
      <c r="I50" t="b">
        <f>IF(Assurance!J51="X",TRUE,FALSE)</f>
        <v>0</v>
      </c>
      <c r="L50" s="5">
        <f t="shared" si="23"/>
        <v>0</v>
      </c>
      <c r="M50" s="5">
        <f t="shared" si="24"/>
        <v>0</v>
      </c>
      <c r="N50" s="5">
        <f t="shared" si="25"/>
        <v>0</v>
      </c>
      <c r="O50" s="5">
        <f t="shared" si="26"/>
        <v>0</v>
      </c>
      <c r="P50" s="5">
        <f t="shared" si="27"/>
        <v>0</v>
      </c>
      <c r="Q50" s="5">
        <f t="shared" si="28"/>
        <v>0</v>
      </c>
      <c r="S50" s="5">
        <f t="shared" si="29"/>
        <v>0</v>
      </c>
    </row>
    <row r="51" spans="1:21">
      <c r="L51" s="5"/>
      <c r="M51" s="5"/>
      <c r="N51" s="5"/>
      <c r="O51" s="5"/>
      <c r="P51" s="5"/>
      <c r="Q51" s="5"/>
      <c r="S51" s="5"/>
      <c r="U51" s="6">
        <f>AVERAGE(S44:S50)</f>
        <v>0</v>
      </c>
    </row>
    <row r="53" spans="1:21">
      <c r="A53" t="s">
        <v>7</v>
      </c>
    </row>
    <row r="54" spans="1:21">
      <c r="B54">
        <v>30</v>
      </c>
      <c r="D54" t="b">
        <f>IF(Assurance!E55="X",TRUE,FALSE)</f>
        <v>0</v>
      </c>
      <c r="E54" t="b">
        <f>IF(Assurance!F55="X",TRUE,FALSE)</f>
        <v>0</v>
      </c>
      <c r="F54" t="b">
        <f>IF(Assurance!G55="X",TRUE,FALSE)</f>
        <v>0</v>
      </c>
      <c r="G54" t="b">
        <f>IF(Assurance!H55="X",TRUE,FALSE)</f>
        <v>0</v>
      </c>
      <c r="H54" t="b">
        <f>IF(Assurance!I55="X",TRUE,FALSE)</f>
        <v>0</v>
      </c>
      <c r="I54" t="b">
        <f>IF(Assurance!J55="X",TRUE,FALSE)</f>
        <v>0</v>
      </c>
      <c r="L54" s="3">
        <f t="shared" ref="L54:L60" si="30">IF(D54,0,0)</f>
        <v>0</v>
      </c>
      <c r="M54" s="3">
        <f t="shared" ref="M54:M60" si="31">IF(E54,2,0)</f>
        <v>0</v>
      </c>
      <c r="N54" s="3">
        <f t="shared" ref="N54:N60" si="32">IF(F54,4,0)</f>
        <v>0</v>
      </c>
      <c r="O54" s="3">
        <f t="shared" ref="O54:O60" si="33">IF(G54,6,0)</f>
        <v>0</v>
      </c>
      <c r="P54" s="3">
        <f t="shared" ref="P54:P60" si="34">IF(H54,8,0)</f>
        <v>0</v>
      </c>
      <c r="Q54" s="3">
        <f t="shared" ref="Q54:Q60" si="35">IF(I54,10,0)</f>
        <v>0</v>
      </c>
      <c r="S54" s="3">
        <f t="shared" ref="S54:S60" si="36">SUM(L54:Q54)</f>
        <v>0</v>
      </c>
    </row>
    <row r="55" spans="1:21">
      <c r="B55" s="2">
        <v>31</v>
      </c>
      <c r="D55" t="b">
        <f>IF(Assurance!E56="X",TRUE,FALSE)</f>
        <v>0</v>
      </c>
      <c r="E55" t="b">
        <f>IF(Assurance!F56="X",TRUE,FALSE)</f>
        <v>0</v>
      </c>
      <c r="F55" t="b">
        <f>IF(Assurance!G56="X",TRUE,FALSE)</f>
        <v>0</v>
      </c>
      <c r="G55" t="b">
        <f>IF(Assurance!H56="X",TRUE,FALSE)</f>
        <v>0</v>
      </c>
      <c r="H55" t="b">
        <f>IF(Assurance!I56="X",TRUE,FALSE)</f>
        <v>0</v>
      </c>
      <c r="I55" t="b">
        <f>IF(Assurance!J56="X",TRUE,FALSE)</f>
        <v>0</v>
      </c>
      <c r="L55" s="3">
        <f t="shared" si="30"/>
        <v>0</v>
      </c>
      <c r="M55" s="3">
        <f t="shared" si="31"/>
        <v>0</v>
      </c>
      <c r="N55" s="3">
        <f t="shared" si="32"/>
        <v>0</v>
      </c>
      <c r="O55" s="3">
        <f t="shared" si="33"/>
        <v>0</v>
      </c>
      <c r="P55" s="3">
        <f t="shared" si="34"/>
        <v>0</v>
      </c>
      <c r="Q55" s="3">
        <f t="shared" si="35"/>
        <v>0</v>
      </c>
      <c r="S55" s="3">
        <f t="shared" si="36"/>
        <v>0</v>
      </c>
    </row>
    <row r="56" spans="1:21">
      <c r="B56">
        <v>32</v>
      </c>
      <c r="D56" t="b">
        <f>IF(Assurance!E57="X",TRUE,FALSE)</f>
        <v>0</v>
      </c>
      <c r="E56" t="b">
        <f>IF(Assurance!F57="X",TRUE,FALSE)</f>
        <v>0</v>
      </c>
      <c r="F56" t="b">
        <f>IF(Assurance!G57="X",TRUE,FALSE)</f>
        <v>0</v>
      </c>
      <c r="G56" t="b">
        <f>IF(Assurance!H57="X",TRUE,FALSE)</f>
        <v>0</v>
      </c>
      <c r="H56" t="b">
        <f>IF(Assurance!I57="X",TRUE,FALSE)</f>
        <v>0</v>
      </c>
      <c r="I56" t="b">
        <f>IF(Assurance!J57="X",TRUE,FALSE)</f>
        <v>0</v>
      </c>
      <c r="L56" s="3">
        <f t="shared" si="30"/>
        <v>0</v>
      </c>
      <c r="M56" s="3">
        <f t="shared" si="31"/>
        <v>0</v>
      </c>
      <c r="N56" s="3">
        <f t="shared" si="32"/>
        <v>0</v>
      </c>
      <c r="O56" s="3">
        <f t="shared" si="33"/>
        <v>0</v>
      </c>
      <c r="P56" s="3">
        <f t="shared" si="34"/>
        <v>0</v>
      </c>
      <c r="Q56" s="3">
        <f t="shared" si="35"/>
        <v>0</v>
      </c>
      <c r="S56" s="3">
        <f t="shared" si="36"/>
        <v>0</v>
      </c>
    </row>
    <row r="57" spans="1:21">
      <c r="D57" t="b">
        <f>IF(Assurance!E58="X",TRUE,FALSE)</f>
        <v>0</v>
      </c>
      <c r="E57" t="b">
        <f>IF(Assurance!F58="X",TRUE,FALSE)</f>
        <v>0</v>
      </c>
      <c r="F57" t="b">
        <f>IF(Assurance!G58="X",TRUE,FALSE)</f>
        <v>0</v>
      </c>
      <c r="G57" t="b">
        <f>IF(Assurance!H58="X",TRUE,FALSE)</f>
        <v>0</v>
      </c>
      <c r="H57" t="b">
        <f>IF(Assurance!I58="X",TRUE,FALSE)</f>
        <v>0</v>
      </c>
      <c r="I57" t="b">
        <f>IF(Assurance!J58="X",TRUE,FALSE)</f>
        <v>0</v>
      </c>
      <c r="L57" s="3">
        <f t="shared" si="30"/>
        <v>0</v>
      </c>
      <c r="M57" s="3">
        <f t="shared" si="31"/>
        <v>0</v>
      </c>
      <c r="N57" s="3">
        <f t="shared" si="32"/>
        <v>0</v>
      </c>
      <c r="O57" s="3">
        <f t="shared" si="33"/>
        <v>0</v>
      </c>
      <c r="P57" s="3">
        <f t="shared" si="34"/>
        <v>0</v>
      </c>
      <c r="Q57" s="3">
        <f t="shared" si="35"/>
        <v>0</v>
      </c>
      <c r="S57" s="3">
        <f t="shared" si="36"/>
        <v>0</v>
      </c>
    </row>
    <row r="58" spans="1:21">
      <c r="B58">
        <v>33</v>
      </c>
      <c r="D58" t="b">
        <f>IF(Assurance!E59="X",TRUE,FALSE)</f>
        <v>0</v>
      </c>
      <c r="E58" t="b">
        <f>IF(Assurance!F59="X",TRUE,FALSE)</f>
        <v>0</v>
      </c>
      <c r="F58" t="b">
        <f>IF(Assurance!G59="X",TRUE,FALSE)</f>
        <v>0</v>
      </c>
      <c r="G58" t="b">
        <f>IF(Assurance!H59="X",TRUE,FALSE)</f>
        <v>0</v>
      </c>
      <c r="H58" t="b">
        <f>IF(Assurance!I59="X",TRUE,FALSE)</f>
        <v>0</v>
      </c>
      <c r="I58" t="b">
        <f>IF(Assurance!J59="X",TRUE,FALSE)</f>
        <v>0</v>
      </c>
      <c r="L58" s="3">
        <f t="shared" si="30"/>
        <v>0</v>
      </c>
      <c r="M58" s="3">
        <f t="shared" si="31"/>
        <v>0</v>
      </c>
      <c r="N58" s="3">
        <f t="shared" si="32"/>
        <v>0</v>
      </c>
      <c r="O58" s="3">
        <f t="shared" si="33"/>
        <v>0</v>
      </c>
      <c r="P58" s="3">
        <f t="shared" si="34"/>
        <v>0</v>
      </c>
      <c r="Q58" s="3">
        <f t="shared" si="35"/>
        <v>0</v>
      </c>
      <c r="S58" s="3">
        <f t="shared" si="36"/>
        <v>0</v>
      </c>
    </row>
    <row r="59" spans="1:21">
      <c r="B59">
        <v>34</v>
      </c>
      <c r="D59" t="b">
        <f>IF(Assurance!E60="X",TRUE,FALSE)</f>
        <v>0</v>
      </c>
      <c r="E59" t="b">
        <f>IF(Assurance!F60="X",TRUE,FALSE)</f>
        <v>0</v>
      </c>
      <c r="F59" t="b">
        <f>IF(Assurance!G60="X",TRUE,FALSE)</f>
        <v>0</v>
      </c>
      <c r="G59" t="b">
        <f>IF(Assurance!H60="X",TRUE,FALSE)</f>
        <v>0</v>
      </c>
      <c r="H59" t="b">
        <f>IF(Assurance!I60="X",TRUE,FALSE)</f>
        <v>0</v>
      </c>
      <c r="I59" t="b">
        <f>IF(Assurance!J60="X",TRUE,FALSE)</f>
        <v>0</v>
      </c>
      <c r="L59" s="3">
        <f t="shared" si="30"/>
        <v>0</v>
      </c>
      <c r="M59" s="3">
        <f t="shared" si="31"/>
        <v>0</v>
      </c>
      <c r="N59" s="3">
        <f t="shared" si="32"/>
        <v>0</v>
      </c>
      <c r="O59" s="3">
        <f t="shared" si="33"/>
        <v>0</v>
      </c>
      <c r="P59" s="3">
        <f t="shared" si="34"/>
        <v>0</v>
      </c>
      <c r="Q59" s="3">
        <f t="shared" si="35"/>
        <v>0</v>
      </c>
      <c r="S59" s="3">
        <f t="shared" si="36"/>
        <v>0</v>
      </c>
    </row>
    <row r="60" spans="1:21">
      <c r="B60">
        <v>35</v>
      </c>
      <c r="D60" t="b">
        <f>IF(Assurance!E61="X",TRUE,FALSE)</f>
        <v>0</v>
      </c>
      <c r="E60" t="b">
        <f>IF(Assurance!F61="X",TRUE,FALSE)</f>
        <v>0</v>
      </c>
      <c r="F60" t="b">
        <f>IF(Assurance!G61="X",TRUE,FALSE)</f>
        <v>0</v>
      </c>
      <c r="G60" t="b">
        <f>IF(Assurance!H61="X",TRUE,FALSE)</f>
        <v>0</v>
      </c>
      <c r="H60" t="b">
        <f>IF(Assurance!I61="X",TRUE,FALSE)</f>
        <v>0</v>
      </c>
      <c r="I60" t="b">
        <f>IF(Assurance!J61="X",TRUE,FALSE)</f>
        <v>0</v>
      </c>
      <c r="L60" s="3">
        <f t="shared" si="30"/>
        <v>0</v>
      </c>
      <c r="M60" s="3">
        <f t="shared" si="31"/>
        <v>0</v>
      </c>
      <c r="N60" s="3">
        <f t="shared" si="32"/>
        <v>0</v>
      </c>
      <c r="O60" s="3">
        <f t="shared" si="33"/>
        <v>0</v>
      </c>
      <c r="P60" s="3">
        <f t="shared" si="34"/>
        <v>0</v>
      </c>
      <c r="Q60" s="3">
        <f t="shared" si="35"/>
        <v>0</v>
      </c>
      <c r="S60" s="3">
        <f t="shared" si="36"/>
        <v>0</v>
      </c>
    </row>
    <row r="61" spans="1:21">
      <c r="L61" s="4"/>
      <c r="M61" s="4"/>
      <c r="N61" s="4"/>
      <c r="O61" s="4"/>
      <c r="P61" s="4"/>
      <c r="Q61" s="4"/>
      <c r="S61" s="4"/>
      <c r="U61" s="6">
        <f>AVERAGE(S53:S60)</f>
        <v>0</v>
      </c>
    </row>
    <row r="63" spans="1:21">
      <c r="A63" t="s">
        <v>6</v>
      </c>
    </row>
    <row r="64" spans="1:21">
      <c r="B64">
        <v>36</v>
      </c>
      <c r="D64" t="b">
        <f>IF(Assurance!E65="X",TRUE,FALSE)</f>
        <v>0</v>
      </c>
      <c r="E64" t="b">
        <f>IF(Assurance!F65="X",TRUE,FALSE)</f>
        <v>0</v>
      </c>
      <c r="F64" t="b">
        <f>IF(Assurance!G65="X",TRUE,FALSE)</f>
        <v>0</v>
      </c>
      <c r="G64" t="b">
        <f>IF(Assurance!H65="X",TRUE,FALSE)</f>
        <v>0</v>
      </c>
      <c r="H64" t="b">
        <f>IF(Assurance!I65="X",TRUE,FALSE)</f>
        <v>0</v>
      </c>
      <c r="I64" t="b">
        <f>IF(Assurance!J65="X",TRUE,FALSE)</f>
        <v>0</v>
      </c>
      <c r="L64" s="3">
        <f t="shared" ref="L64" si="37">IF(D64,0,0)</f>
        <v>0</v>
      </c>
      <c r="M64" s="3">
        <f t="shared" ref="M64" si="38">IF(E64,2,0)</f>
        <v>0</v>
      </c>
      <c r="N64" s="3">
        <f t="shared" ref="N64" si="39">IF(F64,4,0)</f>
        <v>0</v>
      </c>
      <c r="O64" s="3">
        <f t="shared" ref="O64" si="40">IF(G64,6,0)</f>
        <v>0</v>
      </c>
      <c r="P64" s="3">
        <f t="shared" ref="P64" si="41">IF(H64,8,0)</f>
        <v>0</v>
      </c>
      <c r="Q64" s="3">
        <f t="shared" ref="Q64" si="42">IF(I64,10,0)</f>
        <v>0</v>
      </c>
      <c r="S64" s="3">
        <f t="shared" ref="S64:S70" si="43">SUM(L64:Q64)</f>
        <v>0</v>
      </c>
    </row>
    <row r="65" spans="1:21">
      <c r="D65" t="b">
        <f>IF(Assurance!E66="X",TRUE,FALSE)</f>
        <v>0</v>
      </c>
      <c r="E65" t="b">
        <f>IF(Assurance!F66="X",TRUE,FALSE)</f>
        <v>0</v>
      </c>
      <c r="F65" t="b">
        <f>IF(Assurance!G66="X",TRUE,FALSE)</f>
        <v>0</v>
      </c>
      <c r="G65" t="b">
        <f>IF(Assurance!H66="X",TRUE,FALSE)</f>
        <v>0</v>
      </c>
      <c r="H65" t="b">
        <f>IF(Assurance!I66="X",TRUE,FALSE)</f>
        <v>0</v>
      </c>
      <c r="I65" t="b">
        <f>IF(Assurance!J66="X",TRUE,FALSE)</f>
        <v>0</v>
      </c>
      <c r="L65" s="5">
        <f t="shared" ref="L65:L70" si="44">IF(D65,0,0)</f>
        <v>0</v>
      </c>
      <c r="M65" s="5">
        <f t="shared" ref="M65:M70" si="45">IF(E65,2,0)</f>
        <v>0</v>
      </c>
      <c r="N65" s="5">
        <f t="shared" ref="N65:N70" si="46">IF(F65,4,0)</f>
        <v>0</v>
      </c>
      <c r="O65" s="5">
        <f t="shared" ref="O65:O70" si="47">IF(G65,6,0)</f>
        <v>0</v>
      </c>
      <c r="P65" s="5">
        <f t="shared" ref="P65:P70" si="48">IF(H65,8,0)</f>
        <v>0</v>
      </c>
      <c r="Q65" s="5">
        <f t="shared" ref="Q65:Q70" si="49">IF(I65,10,0)</f>
        <v>0</v>
      </c>
      <c r="S65" s="5">
        <f t="shared" si="43"/>
        <v>0</v>
      </c>
    </row>
    <row r="66" spans="1:21">
      <c r="B66">
        <v>37</v>
      </c>
      <c r="D66" t="b">
        <f>IF(Assurance!E67="X",TRUE,FALSE)</f>
        <v>0</v>
      </c>
      <c r="E66" t="b">
        <f>IF(Assurance!F67="X",TRUE,FALSE)</f>
        <v>0</v>
      </c>
      <c r="F66" t="b">
        <f>IF(Assurance!G67="X",TRUE,FALSE)</f>
        <v>0</v>
      </c>
      <c r="G66" t="b">
        <f>IF(Assurance!H67="X",TRUE,FALSE)</f>
        <v>0</v>
      </c>
      <c r="H66" t="b">
        <f>IF(Assurance!I67="X",TRUE,FALSE)</f>
        <v>0</v>
      </c>
      <c r="I66" t="b">
        <f>IF(Assurance!J67="X",TRUE,FALSE)</f>
        <v>0</v>
      </c>
      <c r="L66" s="5">
        <f t="shared" si="44"/>
        <v>0</v>
      </c>
      <c r="M66" s="5">
        <f t="shared" si="45"/>
        <v>0</v>
      </c>
      <c r="N66" s="5">
        <f t="shared" si="46"/>
        <v>0</v>
      </c>
      <c r="O66" s="5">
        <f t="shared" si="47"/>
        <v>0</v>
      </c>
      <c r="P66" s="5">
        <f t="shared" si="48"/>
        <v>0</v>
      </c>
      <c r="Q66" s="5">
        <f t="shared" si="49"/>
        <v>0</v>
      </c>
      <c r="S66" s="3">
        <f t="shared" si="43"/>
        <v>0</v>
      </c>
    </row>
    <row r="67" spans="1:21">
      <c r="B67" s="2">
        <v>38</v>
      </c>
      <c r="D67" t="b">
        <f>IF(Assurance!E68="X",TRUE,FALSE)</f>
        <v>0</v>
      </c>
      <c r="E67" t="b">
        <f>IF(Assurance!F68="X",TRUE,FALSE)</f>
        <v>0</v>
      </c>
      <c r="F67" t="b">
        <f>IF(Assurance!G68="X",TRUE,FALSE)</f>
        <v>0</v>
      </c>
      <c r="G67" t="b">
        <f>IF(Assurance!H68="X",TRUE,FALSE)</f>
        <v>0</v>
      </c>
      <c r="H67" t="b">
        <f>IF(Assurance!I68="X",TRUE,FALSE)</f>
        <v>0</v>
      </c>
      <c r="I67" t="b">
        <f>IF(Assurance!J68="X",TRUE,FALSE)</f>
        <v>0</v>
      </c>
      <c r="L67" s="5">
        <f t="shared" si="44"/>
        <v>0</v>
      </c>
      <c r="M67" s="5">
        <f t="shared" si="45"/>
        <v>0</v>
      </c>
      <c r="N67" s="5">
        <f t="shared" si="46"/>
        <v>0</v>
      </c>
      <c r="O67" s="5">
        <f t="shared" si="47"/>
        <v>0</v>
      </c>
      <c r="P67" s="5">
        <f t="shared" si="48"/>
        <v>0</v>
      </c>
      <c r="Q67" s="5">
        <f t="shared" si="49"/>
        <v>0</v>
      </c>
      <c r="S67" s="3">
        <f t="shared" si="43"/>
        <v>0</v>
      </c>
    </row>
    <row r="68" spans="1:21">
      <c r="B68">
        <v>39</v>
      </c>
      <c r="D68" t="b">
        <f>IF(Assurance!E69="X",TRUE,FALSE)</f>
        <v>0</v>
      </c>
      <c r="E68" t="b">
        <f>IF(Assurance!F69="X",TRUE,FALSE)</f>
        <v>0</v>
      </c>
      <c r="F68" t="b">
        <f>IF(Assurance!G69="X",TRUE,FALSE)</f>
        <v>0</v>
      </c>
      <c r="G68" t="b">
        <f>IF(Assurance!H69="X",TRUE,FALSE)</f>
        <v>0</v>
      </c>
      <c r="H68" t="b">
        <f>IF(Assurance!I69="X",TRUE,FALSE)</f>
        <v>0</v>
      </c>
      <c r="I68" t="b">
        <f>IF(Assurance!J69="X",TRUE,FALSE)</f>
        <v>0</v>
      </c>
      <c r="L68" s="5">
        <f t="shared" si="44"/>
        <v>0</v>
      </c>
      <c r="M68" s="5">
        <f t="shared" si="45"/>
        <v>0</v>
      </c>
      <c r="N68" s="5">
        <f t="shared" si="46"/>
        <v>0</v>
      </c>
      <c r="O68" s="5">
        <f t="shared" si="47"/>
        <v>0</v>
      </c>
      <c r="P68" s="5">
        <f t="shared" si="48"/>
        <v>0</v>
      </c>
      <c r="Q68" s="5">
        <f t="shared" si="49"/>
        <v>0</v>
      </c>
      <c r="S68" s="3">
        <f t="shared" si="43"/>
        <v>0</v>
      </c>
    </row>
    <row r="69" spans="1:21">
      <c r="B69">
        <v>40</v>
      </c>
      <c r="D69" t="b">
        <f>IF(Assurance!E70="X",TRUE,FALSE)</f>
        <v>0</v>
      </c>
      <c r="E69" t="b">
        <f>IF(Assurance!F70="X",TRUE,FALSE)</f>
        <v>0</v>
      </c>
      <c r="F69" t="b">
        <f>IF(Assurance!G70="X",TRUE,FALSE)</f>
        <v>0</v>
      </c>
      <c r="G69" t="b">
        <f>IF(Assurance!H70="X",TRUE,FALSE)</f>
        <v>0</v>
      </c>
      <c r="H69" t="b">
        <f>IF(Assurance!I70="X",TRUE,FALSE)</f>
        <v>0</v>
      </c>
      <c r="I69" t="b">
        <f>IF(Assurance!J70="X",TRUE,FALSE)</f>
        <v>0</v>
      </c>
      <c r="L69" s="5">
        <f t="shared" si="44"/>
        <v>0</v>
      </c>
      <c r="M69" s="5">
        <f t="shared" si="45"/>
        <v>0</v>
      </c>
      <c r="N69" s="5">
        <f t="shared" si="46"/>
        <v>0</v>
      </c>
      <c r="O69" s="5">
        <f t="shared" si="47"/>
        <v>0</v>
      </c>
      <c r="P69" s="5">
        <f t="shared" si="48"/>
        <v>0</v>
      </c>
      <c r="Q69" s="5">
        <f t="shared" si="49"/>
        <v>0</v>
      </c>
      <c r="S69" s="3">
        <f t="shared" si="43"/>
        <v>0</v>
      </c>
    </row>
    <row r="70" spans="1:21">
      <c r="B70">
        <v>41</v>
      </c>
      <c r="D70" t="b">
        <f>IF(Assurance!E71="X",TRUE,FALSE)</f>
        <v>0</v>
      </c>
      <c r="E70" t="b">
        <f>IF(Assurance!F71="X",TRUE,FALSE)</f>
        <v>0</v>
      </c>
      <c r="F70" t="b">
        <f>IF(Assurance!G71="X",TRUE,FALSE)</f>
        <v>0</v>
      </c>
      <c r="G70" t="b">
        <f>IF(Assurance!H71="X",TRUE,FALSE)</f>
        <v>0</v>
      </c>
      <c r="H70" t="b">
        <f>IF(Assurance!I71="X",TRUE,FALSE)</f>
        <v>0</v>
      </c>
      <c r="I70" t="b">
        <f>IF(Assurance!J71="X",TRUE,FALSE)</f>
        <v>0</v>
      </c>
      <c r="L70" s="5">
        <f t="shared" si="44"/>
        <v>0</v>
      </c>
      <c r="M70" s="5">
        <f t="shared" si="45"/>
        <v>0</v>
      </c>
      <c r="N70" s="5">
        <f t="shared" si="46"/>
        <v>0</v>
      </c>
      <c r="O70" s="5">
        <f t="shared" si="47"/>
        <v>0</v>
      </c>
      <c r="P70" s="5">
        <f t="shared" si="48"/>
        <v>0</v>
      </c>
      <c r="Q70" s="5">
        <f t="shared" si="49"/>
        <v>0</v>
      </c>
      <c r="S70" s="3">
        <f t="shared" si="43"/>
        <v>0</v>
      </c>
    </row>
    <row r="71" spans="1:21">
      <c r="U71" s="6">
        <f>AVERAGE(S64:S70)</f>
        <v>0</v>
      </c>
    </row>
    <row r="73" spans="1:21">
      <c r="A73" t="s">
        <v>5</v>
      </c>
    </row>
    <row r="74" spans="1:21">
      <c r="B74">
        <v>42</v>
      </c>
      <c r="D74" t="b">
        <f>IF(Assurance!E75="X",TRUE,FALSE)</f>
        <v>0</v>
      </c>
      <c r="E74" t="b">
        <f>IF(Assurance!F75="X",TRUE,FALSE)</f>
        <v>0</v>
      </c>
      <c r="F74" t="b">
        <f>IF(Assurance!G75="X",TRUE,FALSE)</f>
        <v>0</v>
      </c>
      <c r="G74" t="b">
        <f>IF(Assurance!H75="X",TRUE,FALSE)</f>
        <v>0</v>
      </c>
      <c r="H74" t="b">
        <f>IF(Assurance!I75="X",TRUE,FALSE)</f>
        <v>0</v>
      </c>
      <c r="I74" t="b">
        <f>IF(Assurance!J75="X",TRUE,FALSE)</f>
        <v>0</v>
      </c>
      <c r="L74" s="3">
        <f t="shared" ref="L74:L79" si="50">IF(D74,0,0)</f>
        <v>0</v>
      </c>
      <c r="M74" s="3">
        <f t="shared" ref="M74:M79" si="51">IF(E74,2,0)</f>
        <v>0</v>
      </c>
      <c r="N74" s="3">
        <f t="shared" ref="N74:N79" si="52">IF(F74,4,0)</f>
        <v>0</v>
      </c>
      <c r="O74" s="3">
        <f t="shared" ref="O74:O79" si="53">IF(G74,6,0)</f>
        <v>0</v>
      </c>
      <c r="P74" s="3">
        <f t="shared" ref="P74:P79" si="54">IF(H74,8,0)</f>
        <v>0</v>
      </c>
      <c r="Q74" s="3">
        <f t="shared" ref="Q74:Q79" si="55">IF(I74,10,0)</f>
        <v>0</v>
      </c>
      <c r="S74" s="3">
        <f t="shared" ref="S74:S79" si="56">SUM(L74:Q74)</f>
        <v>0</v>
      </c>
    </row>
    <row r="75" spans="1:21">
      <c r="B75">
        <v>43</v>
      </c>
      <c r="D75" t="b">
        <f>IF(Assurance!E76="X",TRUE,FALSE)</f>
        <v>0</v>
      </c>
      <c r="E75" t="b">
        <f>IF(Assurance!F76="X",TRUE,FALSE)</f>
        <v>0</v>
      </c>
      <c r="F75" t="b">
        <f>IF(Assurance!G76="X",TRUE,FALSE)</f>
        <v>0</v>
      </c>
      <c r="G75" t="b">
        <f>IF(Assurance!H76="X",TRUE,FALSE)</f>
        <v>0</v>
      </c>
      <c r="H75" t="b">
        <f>IF(Assurance!I76="X",TRUE,FALSE)</f>
        <v>0</v>
      </c>
      <c r="I75" t="b">
        <f>IF(Assurance!J76="X",TRUE,FALSE)</f>
        <v>0</v>
      </c>
      <c r="L75" s="3">
        <f t="shared" si="50"/>
        <v>0</v>
      </c>
      <c r="M75" s="3">
        <f t="shared" si="51"/>
        <v>0</v>
      </c>
      <c r="N75" s="3">
        <f t="shared" si="52"/>
        <v>0</v>
      </c>
      <c r="O75" s="3">
        <f t="shared" si="53"/>
        <v>0</v>
      </c>
      <c r="P75" s="3">
        <f t="shared" si="54"/>
        <v>0</v>
      </c>
      <c r="Q75" s="3">
        <f t="shared" si="55"/>
        <v>0</v>
      </c>
      <c r="S75" s="3">
        <f t="shared" si="56"/>
        <v>0</v>
      </c>
    </row>
    <row r="76" spans="1:21">
      <c r="B76">
        <v>44</v>
      </c>
      <c r="D76" t="b">
        <f>IF(Assurance!E77="X",TRUE,FALSE)</f>
        <v>0</v>
      </c>
      <c r="E76" t="b">
        <f>IF(Assurance!F77="X",TRUE,FALSE)</f>
        <v>0</v>
      </c>
      <c r="F76" t="b">
        <f>IF(Assurance!G77="X",TRUE,FALSE)</f>
        <v>0</v>
      </c>
      <c r="G76" t="b">
        <f>IF(Assurance!H77="X",TRUE,FALSE)</f>
        <v>0</v>
      </c>
      <c r="H76" t="b">
        <f>IF(Assurance!I77="X",TRUE,FALSE)</f>
        <v>0</v>
      </c>
      <c r="I76" t="b">
        <f>IF(Assurance!J77="X",TRUE,FALSE)</f>
        <v>0</v>
      </c>
      <c r="L76" s="3">
        <f t="shared" si="50"/>
        <v>0</v>
      </c>
      <c r="M76" s="3">
        <f t="shared" si="51"/>
        <v>0</v>
      </c>
      <c r="N76" s="3">
        <f t="shared" si="52"/>
        <v>0</v>
      </c>
      <c r="O76" s="3">
        <f t="shared" si="53"/>
        <v>0</v>
      </c>
      <c r="P76" s="3">
        <f t="shared" si="54"/>
        <v>0</v>
      </c>
      <c r="Q76" s="3">
        <f t="shared" si="55"/>
        <v>0</v>
      </c>
      <c r="S76" s="3">
        <f t="shared" si="56"/>
        <v>0</v>
      </c>
    </row>
    <row r="77" spans="1:21">
      <c r="B77">
        <v>45</v>
      </c>
      <c r="D77" t="b">
        <f>IF(Assurance!E78="X",TRUE,FALSE)</f>
        <v>0</v>
      </c>
      <c r="E77" t="b">
        <f>IF(Assurance!F78="X",TRUE,FALSE)</f>
        <v>0</v>
      </c>
      <c r="F77" t="b">
        <f>IF(Assurance!G78="X",TRUE,FALSE)</f>
        <v>0</v>
      </c>
      <c r="G77" t="b">
        <f>IF(Assurance!H78="X",TRUE,FALSE)</f>
        <v>0</v>
      </c>
      <c r="H77" t="b">
        <f>IF(Assurance!I78="X",TRUE,FALSE)</f>
        <v>0</v>
      </c>
      <c r="I77" t="b">
        <f>IF(Assurance!J78="X",TRUE,FALSE)</f>
        <v>0</v>
      </c>
      <c r="L77" s="3">
        <f t="shared" si="50"/>
        <v>0</v>
      </c>
      <c r="M77" s="3">
        <f t="shared" si="51"/>
        <v>0</v>
      </c>
      <c r="N77" s="3">
        <f t="shared" si="52"/>
        <v>0</v>
      </c>
      <c r="O77" s="3">
        <f t="shared" si="53"/>
        <v>0</v>
      </c>
      <c r="P77" s="3">
        <f t="shared" si="54"/>
        <v>0</v>
      </c>
      <c r="Q77" s="3">
        <f t="shared" si="55"/>
        <v>0</v>
      </c>
      <c r="S77" s="3">
        <f t="shared" si="56"/>
        <v>0</v>
      </c>
    </row>
    <row r="78" spans="1:21">
      <c r="B78">
        <v>46</v>
      </c>
      <c r="D78" t="b">
        <f>IF(Assurance!E79="X",TRUE,FALSE)</f>
        <v>0</v>
      </c>
      <c r="E78" t="b">
        <f>IF(Assurance!F79="X",TRUE,FALSE)</f>
        <v>0</v>
      </c>
      <c r="F78" t="b">
        <f>IF(Assurance!G79="X",TRUE,FALSE)</f>
        <v>0</v>
      </c>
      <c r="G78" t="b">
        <f>IF(Assurance!H79="X",TRUE,FALSE)</f>
        <v>0</v>
      </c>
      <c r="H78" t="b">
        <f>IF(Assurance!I79="X",TRUE,FALSE)</f>
        <v>0</v>
      </c>
      <c r="I78" t="b">
        <f>IF(Assurance!J79="X",TRUE,FALSE)</f>
        <v>0</v>
      </c>
      <c r="L78" s="3">
        <f t="shared" si="50"/>
        <v>0</v>
      </c>
      <c r="M78" s="3">
        <f t="shared" si="51"/>
        <v>0</v>
      </c>
      <c r="N78" s="3">
        <f t="shared" si="52"/>
        <v>0</v>
      </c>
      <c r="O78" s="3">
        <f t="shared" si="53"/>
        <v>0</v>
      </c>
      <c r="P78" s="3">
        <f t="shared" si="54"/>
        <v>0</v>
      </c>
      <c r="Q78" s="3">
        <f t="shared" si="55"/>
        <v>0</v>
      </c>
      <c r="S78" s="3">
        <f t="shared" si="56"/>
        <v>0</v>
      </c>
    </row>
    <row r="79" spans="1:21">
      <c r="B79">
        <v>47</v>
      </c>
      <c r="D79" t="b">
        <f>IF(Assurance!E80="X",TRUE,FALSE)</f>
        <v>0</v>
      </c>
      <c r="E79" t="b">
        <f>IF(Assurance!F80="X",TRUE,FALSE)</f>
        <v>0</v>
      </c>
      <c r="F79" t="b">
        <f>IF(Assurance!G80="X",TRUE,FALSE)</f>
        <v>0</v>
      </c>
      <c r="G79" t="b">
        <f>IF(Assurance!H80="X",TRUE,FALSE)</f>
        <v>0</v>
      </c>
      <c r="H79" t="b">
        <f>IF(Assurance!I80="X",TRUE,FALSE)</f>
        <v>0</v>
      </c>
      <c r="I79" t="b">
        <f>IF(Assurance!J80="X",TRUE,FALSE)</f>
        <v>0</v>
      </c>
      <c r="L79" s="3">
        <f t="shared" si="50"/>
        <v>0</v>
      </c>
      <c r="M79" s="3">
        <f t="shared" si="51"/>
        <v>0</v>
      </c>
      <c r="N79" s="3">
        <f t="shared" si="52"/>
        <v>0</v>
      </c>
      <c r="O79" s="3">
        <f t="shared" si="53"/>
        <v>0</v>
      </c>
      <c r="P79" s="3">
        <f t="shared" si="54"/>
        <v>0</v>
      </c>
      <c r="Q79" s="3">
        <f t="shared" si="55"/>
        <v>0</v>
      </c>
      <c r="S79" s="3">
        <f t="shared" si="56"/>
        <v>0</v>
      </c>
    </row>
    <row r="80" spans="1:21">
      <c r="U80" s="6">
        <f>AVERAGE(S74:S79)</f>
        <v>0</v>
      </c>
    </row>
    <row r="82" spans="1:21">
      <c r="A82" t="s">
        <v>4</v>
      </c>
    </row>
    <row r="83" spans="1:21">
      <c r="B83">
        <v>48</v>
      </c>
      <c r="D83" t="b">
        <f>IF(Assurance!E84="X",TRUE,FALSE)</f>
        <v>0</v>
      </c>
      <c r="E83" t="b">
        <f>IF(Assurance!F84="X",TRUE,FALSE)</f>
        <v>0</v>
      </c>
      <c r="F83" t="b">
        <f>IF(Assurance!G84="X",TRUE,FALSE)</f>
        <v>0</v>
      </c>
      <c r="G83" t="b">
        <f>IF(Assurance!H84="X",TRUE,FALSE)</f>
        <v>0</v>
      </c>
      <c r="H83" t="b">
        <f>IF(Assurance!I84="X",TRUE,FALSE)</f>
        <v>0</v>
      </c>
      <c r="I83" t="b">
        <f>IF(Assurance!J84="X",TRUE,FALSE)</f>
        <v>0</v>
      </c>
      <c r="L83" s="3">
        <f>IF(D83,0,0)</f>
        <v>0</v>
      </c>
      <c r="M83" s="3">
        <f>IF(E83,2,0)</f>
        <v>0</v>
      </c>
      <c r="N83" s="3">
        <f>IF(F83,4,0)</f>
        <v>0</v>
      </c>
      <c r="O83" s="3">
        <f>IF(G83,6,0)</f>
        <v>0</v>
      </c>
      <c r="P83" s="3">
        <f>IF(H83,8,0)</f>
        <v>0</v>
      </c>
      <c r="Q83" s="3">
        <f>IF(I83,10,0)</f>
        <v>0</v>
      </c>
      <c r="S83" s="3">
        <f t="shared" ref="S83:S85" si="57">SUM(L83:Q83)</f>
        <v>0</v>
      </c>
    </row>
    <row r="84" spans="1:21">
      <c r="B84">
        <v>49</v>
      </c>
      <c r="D84" t="b">
        <f>IF(Assurance!E85="X",TRUE,FALSE)</f>
        <v>0</v>
      </c>
      <c r="E84" t="b">
        <f>IF(Assurance!F85="X",TRUE,FALSE)</f>
        <v>0</v>
      </c>
      <c r="F84" t="b">
        <f>IF(Assurance!G85="X",TRUE,FALSE)</f>
        <v>0</v>
      </c>
      <c r="G84" t="b">
        <f>IF(Assurance!H85="X",TRUE,FALSE)</f>
        <v>0</v>
      </c>
      <c r="H84" t="b">
        <f>IF(Assurance!I85="X",TRUE,FALSE)</f>
        <v>0</v>
      </c>
      <c r="I84" t="b">
        <f>IF(Assurance!J85="X",TRUE,FALSE)</f>
        <v>0</v>
      </c>
      <c r="L84" s="3">
        <f>IF(D84,0,0)</f>
        <v>0</v>
      </c>
      <c r="M84" s="3">
        <f>IF(E84,2,0)</f>
        <v>0</v>
      </c>
      <c r="N84" s="3">
        <f>IF(F84,4,0)</f>
        <v>0</v>
      </c>
      <c r="O84" s="3">
        <f>IF(G84,6,0)</f>
        <v>0</v>
      </c>
      <c r="P84" s="3">
        <f>IF(H84,8,0)</f>
        <v>0</v>
      </c>
      <c r="Q84" s="3">
        <f>IF(I84,10,0)</f>
        <v>0</v>
      </c>
      <c r="S84" s="3">
        <f t="shared" si="57"/>
        <v>0</v>
      </c>
    </row>
    <row r="85" spans="1:21">
      <c r="B85">
        <v>50</v>
      </c>
      <c r="D85" t="b">
        <f>IF(Assurance!E86="X",TRUE,FALSE)</f>
        <v>0</v>
      </c>
      <c r="E85" t="b">
        <f>IF(Assurance!F86="X",TRUE,FALSE)</f>
        <v>0</v>
      </c>
      <c r="F85" t="b">
        <f>IF(Assurance!G86="X",TRUE,FALSE)</f>
        <v>0</v>
      </c>
      <c r="G85" t="b">
        <f>IF(Assurance!H86="X",TRUE,FALSE)</f>
        <v>0</v>
      </c>
      <c r="H85" t="b">
        <f>IF(Assurance!I86="X",TRUE,FALSE)</f>
        <v>0</v>
      </c>
      <c r="I85" t="b">
        <f>IF(Assurance!J86="X",TRUE,FALSE)</f>
        <v>0</v>
      </c>
      <c r="L85" s="3">
        <f>IF(D85,0,0)</f>
        <v>0</v>
      </c>
      <c r="M85" s="3">
        <f>IF(E85,2,0)</f>
        <v>0</v>
      </c>
      <c r="N85" s="3">
        <f>IF(F85,4,0)</f>
        <v>0</v>
      </c>
      <c r="O85" s="3">
        <f>IF(G85,6,0)</f>
        <v>0</v>
      </c>
      <c r="P85" s="3">
        <f>IF(H85,8,0)</f>
        <v>0</v>
      </c>
      <c r="Q85" s="3">
        <f>IF(I85,10,0)</f>
        <v>0</v>
      </c>
      <c r="S85" s="3">
        <f t="shared" si="57"/>
        <v>0</v>
      </c>
    </row>
    <row r="86" spans="1:21">
      <c r="U86" s="6">
        <f>AVERAGE(S83:S85)</f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5"/>
  <sheetViews>
    <sheetView showGridLines="0" topLeftCell="C33" workbookViewId="0">
      <selection activeCell="AK38" sqref="AK38"/>
    </sheetView>
  </sheetViews>
  <sheetFormatPr defaultColWidth="10.796875" defaultRowHeight="21"/>
  <cols>
    <col min="1" max="1" width="13.19921875" style="73" customWidth="1"/>
    <col min="2" max="2" width="4.296875" style="73" customWidth="1"/>
    <col min="3" max="3" width="3.296875" style="74" customWidth="1"/>
    <col min="4" max="4" width="10.796875" style="75"/>
    <col min="5" max="13" width="4.69921875" style="74" customWidth="1"/>
    <col min="14" max="14" width="5.5" style="75" customWidth="1"/>
    <col min="15" max="15" width="3.296875" style="74" customWidth="1"/>
    <col min="16" max="16" width="10.796875" style="75"/>
    <col min="17" max="26" width="4.69921875" style="74" customWidth="1"/>
    <col min="27" max="27" width="4.19921875" style="74" customWidth="1"/>
    <col min="28" max="28" width="2.296875" style="74" customWidth="1"/>
    <col min="29" max="31" width="4.69921875" style="74" customWidth="1"/>
    <col min="32" max="32" width="8.19921875" style="74" customWidth="1"/>
    <col min="33" max="33" width="4.69921875" style="75" customWidth="1"/>
    <col min="34" max="34" width="3.296875" style="74" customWidth="1"/>
    <col min="35" max="35" width="10.796875" style="75"/>
    <col min="36" max="36" width="4.69921875" style="75" customWidth="1"/>
    <col min="37" max="37" width="9.296875" style="77" customWidth="1"/>
    <col min="38" max="38" width="10.796875" style="75"/>
    <col min="39" max="39" width="15.69921875" style="78" customWidth="1"/>
    <col min="40" max="40" width="6" style="75" customWidth="1"/>
    <col min="41" max="41" width="15.796875" style="75" customWidth="1"/>
    <col min="42" max="16384" width="10.796875" style="75"/>
  </cols>
  <sheetData>
    <row r="1" spans="1:43" ht="21.6" thickBot="1">
      <c r="E1" s="198" t="s">
        <v>44</v>
      </c>
      <c r="F1" s="198"/>
      <c r="G1" s="198"/>
      <c r="H1" s="198"/>
      <c r="I1" s="198"/>
      <c r="J1" s="198"/>
      <c r="K1" s="76"/>
      <c r="L1" s="76"/>
      <c r="M1" s="76"/>
      <c r="Q1" s="198" t="s">
        <v>45</v>
      </c>
      <c r="R1" s="198"/>
      <c r="S1" s="198"/>
      <c r="T1" s="198"/>
      <c r="U1" s="198"/>
      <c r="V1" s="198"/>
      <c r="W1" s="76"/>
      <c r="X1" s="76"/>
      <c r="Y1" s="76"/>
      <c r="Z1" s="76"/>
      <c r="AA1" s="76"/>
      <c r="AB1" s="76"/>
      <c r="AC1" s="76"/>
      <c r="AD1" s="76"/>
      <c r="AE1" s="76"/>
      <c r="AF1" s="76"/>
    </row>
    <row r="2" spans="1:43" ht="23.4">
      <c r="E2" s="171" t="s">
        <v>20</v>
      </c>
      <c r="F2" s="172"/>
      <c r="G2" s="172"/>
      <c r="H2" s="172"/>
      <c r="I2" s="172"/>
      <c r="J2" s="173"/>
      <c r="K2" s="76"/>
      <c r="L2" s="76"/>
      <c r="M2" s="76"/>
      <c r="Q2" s="171" t="s">
        <v>20</v>
      </c>
      <c r="R2" s="172"/>
      <c r="S2" s="172"/>
      <c r="T2" s="172"/>
      <c r="U2" s="172"/>
      <c r="V2" s="173"/>
      <c r="W2" s="76"/>
      <c r="X2" s="168"/>
      <c r="Y2" s="168"/>
      <c r="Z2" s="76"/>
      <c r="AA2" s="76" t="s">
        <v>57</v>
      </c>
      <c r="AB2" s="118"/>
      <c r="AC2" s="76"/>
      <c r="AD2" s="169" t="s">
        <v>46</v>
      </c>
      <c r="AE2" s="169"/>
      <c r="AF2" s="76"/>
      <c r="AG2" s="171" t="s">
        <v>47</v>
      </c>
      <c r="AH2" s="172"/>
      <c r="AI2" s="172"/>
      <c r="AJ2" s="172"/>
      <c r="AK2" s="172"/>
      <c r="AL2" s="172"/>
      <c r="AM2" s="173"/>
      <c r="AO2" s="116" t="s">
        <v>14</v>
      </c>
      <c r="AQ2" s="132" t="s">
        <v>12</v>
      </c>
    </row>
    <row r="3" spans="1:43" ht="21.6" thickBot="1">
      <c r="A3" s="73" t="s">
        <v>11</v>
      </c>
      <c r="C3" s="183" t="s">
        <v>21</v>
      </c>
      <c r="D3" s="183"/>
      <c r="E3" s="79">
        <v>0</v>
      </c>
      <c r="F3" s="80">
        <v>1</v>
      </c>
      <c r="G3" s="80">
        <v>2</v>
      </c>
      <c r="H3" s="80">
        <v>3</v>
      </c>
      <c r="I3" s="80">
        <v>4</v>
      </c>
      <c r="J3" s="81">
        <v>5</v>
      </c>
      <c r="K3" s="82"/>
      <c r="L3" s="82"/>
      <c r="M3" s="82"/>
      <c r="O3" s="183" t="s">
        <v>21</v>
      </c>
      <c r="P3" s="183"/>
      <c r="Q3" s="79">
        <v>0</v>
      </c>
      <c r="R3" s="80">
        <v>1</v>
      </c>
      <c r="S3" s="80">
        <v>2</v>
      </c>
      <c r="T3" s="80">
        <v>3</v>
      </c>
      <c r="U3" s="80">
        <v>4</v>
      </c>
      <c r="V3" s="81">
        <v>5</v>
      </c>
      <c r="W3" s="82"/>
      <c r="X3" s="82"/>
      <c r="Y3" s="82"/>
      <c r="Z3" s="82"/>
      <c r="AA3" s="82"/>
      <c r="AB3" s="82"/>
      <c r="AC3" s="82"/>
      <c r="AD3" s="82"/>
      <c r="AE3" s="82"/>
      <c r="AF3" s="82"/>
      <c r="AG3" s="83"/>
      <c r="AH3" s="168" t="s">
        <v>21</v>
      </c>
      <c r="AI3" s="168"/>
      <c r="AJ3" s="84"/>
      <c r="AK3" s="85"/>
      <c r="AL3" s="174" t="s">
        <v>48</v>
      </c>
      <c r="AM3" s="175"/>
      <c r="AO3" s="117"/>
    </row>
    <row r="4" spans="1:43" ht="21.6" thickBot="1">
      <c r="C4" s="86">
        <v>1</v>
      </c>
      <c r="D4" s="87"/>
      <c r="E4" s="120"/>
      <c r="F4" s="120"/>
      <c r="G4" s="124"/>
      <c r="H4" s="64"/>
      <c r="I4" s="64"/>
      <c r="J4" s="64"/>
      <c r="K4" s="88"/>
      <c r="L4" s="178">
        <f>'scoring auditor 1'!S4</f>
        <v>0</v>
      </c>
      <c r="M4" s="178"/>
      <c r="O4" s="86">
        <v>1</v>
      </c>
      <c r="P4" s="87"/>
      <c r="Q4" s="120"/>
      <c r="R4" s="120"/>
      <c r="S4" s="124"/>
      <c r="T4" s="64"/>
      <c r="U4" s="64"/>
      <c r="V4" s="64"/>
      <c r="W4" s="88"/>
      <c r="X4" s="178">
        <f>'scoring auditor 2'!S4</f>
        <v>0</v>
      </c>
      <c r="Y4" s="178"/>
      <c r="Z4" s="89"/>
      <c r="AA4" s="90">
        <f t="shared" ref="AA4:AA11" si="0">L4-X4</f>
        <v>0</v>
      </c>
      <c r="AB4" s="90"/>
      <c r="AC4" s="90"/>
      <c r="AD4" s="170">
        <f>SUM(L4+X4)/2</f>
        <v>0</v>
      </c>
      <c r="AE4" s="170"/>
      <c r="AF4" s="91"/>
      <c r="AG4" s="83"/>
      <c r="AH4" s="92">
        <v>1</v>
      </c>
      <c r="AI4" s="93"/>
      <c r="AJ4" s="84"/>
      <c r="AK4" s="72"/>
      <c r="AL4" s="84"/>
      <c r="AM4" s="186">
        <f>SUM(AK4:AK11)/8</f>
        <v>0</v>
      </c>
      <c r="AO4" s="192">
        <f>SUM(AM4+AM15+AM27+AM36+AM47+AM53+AM65+AM76+AM88+AM100)</f>
        <v>0</v>
      </c>
      <c r="AQ4" s="195">
        <f>SUM(AK6+AK10+AK18+AK21+AK23+AK30+AK31+AK41+AK43+AK48+AK49+AK55+AK57+AK59+AK61+AK66+AK68+AK72+AK77+AK79+AK82+AK89+AK90+AK91+AK93+AK94+AK95+AK101+AK102+AK104)/30</f>
        <v>0</v>
      </c>
    </row>
    <row r="5" spans="1:43">
      <c r="C5" s="74">
        <v>2</v>
      </c>
      <c r="D5" s="94"/>
      <c r="E5" s="121"/>
      <c r="F5" s="121"/>
      <c r="G5" s="125"/>
      <c r="H5" s="62"/>
      <c r="I5" s="62"/>
      <c r="J5" s="62"/>
      <c r="K5" s="88"/>
      <c r="L5" s="178">
        <f>'scoring auditor 1'!S5</f>
        <v>0</v>
      </c>
      <c r="M5" s="178"/>
      <c r="O5" s="74">
        <v>2</v>
      </c>
      <c r="P5" s="94"/>
      <c r="Q5" s="121"/>
      <c r="R5" s="121"/>
      <c r="S5" s="125"/>
      <c r="T5" s="62"/>
      <c r="U5" s="62"/>
      <c r="V5" s="62"/>
      <c r="W5" s="88"/>
      <c r="X5" s="178">
        <f>'scoring auditor 2'!S5</f>
        <v>0</v>
      </c>
      <c r="Y5" s="178"/>
      <c r="Z5" s="89"/>
      <c r="AA5" s="90">
        <f t="shared" si="0"/>
        <v>0</v>
      </c>
      <c r="AB5" s="90"/>
      <c r="AC5" s="90"/>
      <c r="AD5" s="170">
        <f t="shared" ref="AD5:AD11" si="1">SUM(L5+X5)/2</f>
        <v>0</v>
      </c>
      <c r="AE5" s="170"/>
      <c r="AF5" s="91"/>
      <c r="AG5" s="83"/>
      <c r="AH5" s="76">
        <v>2</v>
      </c>
      <c r="AI5" s="95"/>
      <c r="AJ5" s="84"/>
      <c r="AK5" s="72"/>
      <c r="AL5" s="84"/>
      <c r="AM5" s="187"/>
      <c r="AO5" s="193"/>
      <c r="AQ5" s="196"/>
    </row>
    <row r="6" spans="1:43">
      <c r="C6" s="74" t="s">
        <v>23</v>
      </c>
      <c r="D6" s="96" t="s">
        <v>12</v>
      </c>
      <c r="E6" s="121"/>
      <c r="F6" s="121"/>
      <c r="G6" s="62"/>
      <c r="H6" s="62"/>
      <c r="I6" s="62"/>
      <c r="J6" s="62"/>
      <c r="K6" s="88"/>
      <c r="L6" s="176">
        <f>'scoring auditor 1'!S6</f>
        <v>0</v>
      </c>
      <c r="M6" s="177"/>
      <c r="O6" s="74" t="s">
        <v>23</v>
      </c>
      <c r="P6" s="96" t="s">
        <v>12</v>
      </c>
      <c r="Q6" s="121"/>
      <c r="R6" s="121"/>
      <c r="S6" s="62"/>
      <c r="T6" s="62"/>
      <c r="U6" s="62"/>
      <c r="V6" s="62"/>
      <c r="W6" s="88"/>
      <c r="X6" s="176">
        <f>'scoring auditor 2'!S6</f>
        <v>0</v>
      </c>
      <c r="Y6" s="177"/>
      <c r="Z6" s="89"/>
      <c r="AA6" s="90">
        <f t="shared" si="0"/>
        <v>0</v>
      </c>
      <c r="AB6" s="90"/>
      <c r="AC6" s="90"/>
      <c r="AD6" s="170">
        <f t="shared" si="1"/>
        <v>0</v>
      </c>
      <c r="AE6" s="170"/>
      <c r="AF6" s="91"/>
      <c r="AG6" s="83"/>
      <c r="AH6" s="76" t="s">
        <v>23</v>
      </c>
      <c r="AI6" s="97" t="s">
        <v>12</v>
      </c>
      <c r="AJ6" s="84"/>
      <c r="AK6" s="72"/>
      <c r="AL6" s="84"/>
      <c r="AM6" s="187"/>
      <c r="AO6" s="193"/>
      <c r="AQ6" s="196"/>
    </row>
    <row r="7" spans="1:43">
      <c r="C7" s="74">
        <v>3</v>
      </c>
      <c r="D7" s="94"/>
      <c r="E7" s="121"/>
      <c r="F7" s="125"/>
      <c r="G7" s="62"/>
      <c r="H7" s="62"/>
      <c r="I7" s="62"/>
      <c r="J7" s="62"/>
      <c r="K7" s="88"/>
      <c r="L7" s="176">
        <f>'scoring auditor 1'!S7</f>
        <v>0</v>
      </c>
      <c r="M7" s="177"/>
      <c r="O7" s="74">
        <v>3</v>
      </c>
      <c r="P7" s="94"/>
      <c r="Q7" s="121"/>
      <c r="R7" s="125"/>
      <c r="S7" s="62"/>
      <c r="T7" s="62"/>
      <c r="U7" s="62"/>
      <c r="V7" s="62"/>
      <c r="W7" s="88"/>
      <c r="X7" s="176">
        <f>'scoring auditor 2'!S7</f>
        <v>0</v>
      </c>
      <c r="Y7" s="177"/>
      <c r="Z7" s="89"/>
      <c r="AA7" s="90">
        <f t="shared" si="0"/>
        <v>0</v>
      </c>
      <c r="AB7" s="90"/>
      <c r="AC7" s="90"/>
      <c r="AD7" s="170">
        <f t="shared" si="1"/>
        <v>0</v>
      </c>
      <c r="AE7" s="170"/>
      <c r="AF7" s="91"/>
      <c r="AG7" s="83"/>
      <c r="AH7" s="76">
        <v>3</v>
      </c>
      <c r="AI7" s="95"/>
      <c r="AJ7" s="84"/>
      <c r="AK7" s="72"/>
      <c r="AL7" s="84"/>
      <c r="AM7" s="187"/>
      <c r="AO7" s="193"/>
      <c r="AQ7" s="196"/>
    </row>
    <row r="8" spans="1:43">
      <c r="C8" s="74">
        <v>4</v>
      </c>
      <c r="D8" s="94"/>
      <c r="E8" s="121"/>
      <c r="F8" s="125"/>
      <c r="G8" s="62"/>
      <c r="H8" s="62"/>
      <c r="I8" s="62"/>
      <c r="J8" s="62"/>
      <c r="K8" s="88"/>
      <c r="L8" s="176">
        <f>'scoring auditor 1'!S8</f>
        <v>0</v>
      </c>
      <c r="M8" s="177"/>
      <c r="O8" s="74">
        <v>4</v>
      </c>
      <c r="P8" s="94"/>
      <c r="Q8" s="121"/>
      <c r="R8" s="125"/>
      <c r="S8" s="62"/>
      <c r="T8" s="62"/>
      <c r="U8" s="62"/>
      <c r="V8" s="62"/>
      <c r="W8" s="88"/>
      <c r="X8" s="176">
        <f>'scoring auditor 2'!S8</f>
        <v>0</v>
      </c>
      <c r="Y8" s="177"/>
      <c r="Z8" s="89"/>
      <c r="AA8" s="90">
        <f t="shared" si="0"/>
        <v>0</v>
      </c>
      <c r="AB8" s="90"/>
      <c r="AC8" s="90"/>
      <c r="AD8" s="170">
        <f t="shared" si="1"/>
        <v>0</v>
      </c>
      <c r="AE8" s="170"/>
      <c r="AF8" s="91"/>
      <c r="AG8" s="83"/>
      <c r="AH8" s="76">
        <v>4</v>
      </c>
      <c r="AI8" s="95"/>
      <c r="AJ8" s="84"/>
      <c r="AK8" s="72"/>
      <c r="AL8" s="84"/>
      <c r="AM8" s="187"/>
      <c r="AO8" s="193"/>
      <c r="AQ8" s="196"/>
    </row>
    <row r="9" spans="1:43">
      <c r="C9" s="74">
        <v>5</v>
      </c>
      <c r="D9" s="94"/>
      <c r="E9" s="121"/>
      <c r="F9" s="125"/>
      <c r="G9" s="62"/>
      <c r="H9" s="62"/>
      <c r="I9" s="62"/>
      <c r="J9" s="62"/>
      <c r="K9" s="88"/>
      <c r="L9" s="176">
        <f>'scoring auditor 1'!S9</f>
        <v>0</v>
      </c>
      <c r="M9" s="177"/>
      <c r="O9" s="74">
        <v>5</v>
      </c>
      <c r="P9" s="94"/>
      <c r="Q9" s="121"/>
      <c r="R9" s="125"/>
      <c r="S9" s="62"/>
      <c r="T9" s="62"/>
      <c r="U9" s="62"/>
      <c r="V9" s="62"/>
      <c r="W9" s="88"/>
      <c r="X9" s="176">
        <f>'scoring auditor 2'!S9</f>
        <v>0</v>
      </c>
      <c r="Y9" s="177"/>
      <c r="Z9" s="89"/>
      <c r="AA9" s="90">
        <f t="shared" si="0"/>
        <v>0</v>
      </c>
      <c r="AB9" s="90"/>
      <c r="AC9" s="90"/>
      <c r="AD9" s="170">
        <f t="shared" si="1"/>
        <v>0</v>
      </c>
      <c r="AE9" s="170"/>
      <c r="AF9" s="91"/>
      <c r="AG9" s="83"/>
      <c r="AH9" s="76">
        <v>5</v>
      </c>
      <c r="AI9" s="95"/>
      <c r="AJ9" s="84"/>
      <c r="AK9" s="72"/>
      <c r="AL9" s="84"/>
      <c r="AM9" s="187"/>
      <c r="AO9" s="193"/>
      <c r="AQ9" s="196"/>
    </row>
    <row r="10" spans="1:43">
      <c r="C10" s="74" t="s">
        <v>24</v>
      </c>
      <c r="D10" s="96" t="s">
        <v>12</v>
      </c>
      <c r="E10" s="121"/>
      <c r="F10" s="125"/>
      <c r="G10" s="62"/>
      <c r="H10" s="62"/>
      <c r="I10" s="62"/>
      <c r="J10" s="62"/>
      <c r="K10" s="88"/>
      <c r="L10" s="176">
        <f>'scoring auditor 1'!S10</f>
        <v>0</v>
      </c>
      <c r="M10" s="177"/>
      <c r="O10" s="74" t="s">
        <v>24</v>
      </c>
      <c r="P10" s="96" t="s">
        <v>12</v>
      </c>
      <c r="Q10" s="121"/>
      <c r="R10" s="125"/>
      <c r="S10" s="62"/>
      <c r="T10" s="62"/>
      <c r="U10" s="62"/>
      <c r="V10" s="62"/>
      <c r="W10" s="88"/>
      <c r="X10" s="176">
        <f>'scoring auditor 2'!S10</f>
        <v>0</v>
      </c>
      <c r="Y10" s="177"/>
      <c r="Z10" s="89"/>
      <c r="AA10" s="90">
        <f t="shared" si="0"/>
        <v>0</v>
      </c>
      <c r="AB10" s="90"/>
      <c r="AC10" s="90"/>
      <c r="AD10" s="170">
        <f t="shared" si="1"/>
        <v>0</v>
      </c>
      <c r="AE10" s="170"/>
      <c r="AF10" s="91"/>
      <c r="AG10" s="83"/>
      <c r="AH10" s="76" t="s">
        <v>24</v>
      </c>
      <c r="AI10" s="97" t="s">
        <v>12</v>
      </c>
      <c r="AJ10" s="84"/>
      <c r="AK10" s="72"/>
      <c r="AL10" s="84"/>
      <c r="AM10" s="187"/>
      <c r="AO10" s="193"/>
      <c r="AQ10" s="196"/>
    </row>
    <row r="11" spans="1:43" ht="21.6" thickBot="1">
      <c r="C11" s="74">
        <v>6</v>
      </c>
      <c r="D11" s="94"/>
      <c r="E11" s="121"/>
      <c r="F11" s="125"/>
      <c r="G11" s="62"/>
      <c r="H11" s="62"/>
      <c r="I11" s="62"/>
      <c r="J11" s="62"/>
      <c r="K11" s="88"/>
      <c r="L11" s="176">
        <f>'scoring auditor 1'!S11</f>
        <v>0</v>
      </c>
      <c r="M11" s="177"/>
      <c r="O11" s="74">
        <v>6</v>
      </c>
      <c r="P11" s="94"/>
      <c r="Q11" s="121"/>
      <c r="R11" s="125"/>
      <c r="S11" s="62"/>
      <c r="T11" s="62"/>
      <c r="U11" s="62"/>
      <c r="V11" s="62"/>
      <c r="W11" s="88"/>
      <c r="X11" s="176">
        <f>'scoring auditor 2'!S11</f>
        <v>0</v>
      </c>
      <c r="Y11" s="177"/>
      <c r="Z11" s="89"/>
      <c r="AA11" s="90">
        <f t="shared" si="0"/>
        <v>0</v>
      </c>
      <c r="AB11" s="90"/>
      <c r="AC11" s="90"/>
      <c r="AD11" s="170">
        <f t="shared" si="1"/>
        <v>0</v>
      </c>
      <c r="AE11" s="170"/>
      <c r="AF11" s="91"/>
      <c r="AG11" s="83"/>
      <c r="AH11" s="76">
        <v>6</v>
      </c>
      <c r="AI11" s="95"/>
      <c r="AJ11" s="84"/>
      <c r="AK11" s="72"/>
      <c r="AL11" s="84"/>
      <c r="AM11" s="188"/>
      <c r="AO11" s="194"/>
      <c r="AQ11" s="197"/>
    </row>
    <row r="12" spans="1:43" ht="21.6" thickBot="1">
      <c r="E12" s="98"/>
      <c r="F12" s="98"/>
      <c r="G12" s="98"/>
      <c r="H12" s="126"/>
      <c r="I12" s="126"/>
      <c r="J12" s="126"/>
      <c r="K12" s="98"/>
      <c r="L12" s="98"/>
      <c r="M12" s="98"/>
      <c r="Q12" s="98"/>
      <c r="R12" s="98"/>
      <c r="S12" s="98"/>
      <c r="T12" s="126"/>
      <c r="U12" s="126"/>
      <c r="V12" s="126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83"/>
      <c r="AH12" s="76"/>
      <c r="AI12" s="84"/>
      <c r="AJ12" s="84"/>
      <c r="AK12" s="85"/>
      <c r="AL12" s="84"/>
      <c r="AM12" s="99"/>
    </row>
    <row r="13" spans="1:43" ht="21.6" thickBot="1">
      <c r="E13" s="171" t="s">
        <v>20</v>
      </c>
      <c r="F13" s="172"/>
      <c r="G13" s="172"/>
      <c r="H13" s="184"/>
      <c r="I13" s="184"/>
      <c r="J13" s="185"/>
      <c r="K13" s="82"/>
      <c r="L13" s="82"/>
      <c r="M13" s="82"/>
      <c r="Q13" s="179" t="s">
        <v>20</v>
      </c>
      <c r="R13" s="180"/>
      <c r="S13" s="180"/>
      <c r="T13" s="181"/>
      <c r="U13" s="181"/>
      <c r="V13" s="182"/>
      <c r="W13" s="82"/>
      <c r="X13" s="82"/>
      <c r="Y13" s="82"/>
      <c r="Z13" s="82"/>
      <c r="AA13" s="76" t="s">
        <v>57</v>
      </c>
      <c r="AB13" s="82"/>
      <c r="AC13" s="82"/>
      <c r="AD13" s="169" t="s">
        <v>46</v>
      </c>
      <c r="AE13" s="169"/>
      <c r="AF13" s="82"/>
      <c r="AG13" s="83"/>
      <c r="AH13" s="76"/>
      <c r="AI13" s="84"/>
      <c r="AJ13" s="84"/>
      <c r="AK13" s="85"/>
      <c r="AL13" s="84"/>
      <c r="AM13" s="99"/>
    </row>
    <row r="14" spans="1:43" ht="24" thickBot="1">
      <c r="A14" s="73" t="s">
        <v>0</v>
      </c>
      <c r="E14" s="79">
        <v>0</v>
      </c>
      <c r="F14" s="80">
        <v>1</v>
      </c>
      <c r="G14" s="80">
        <v>2</v>
      </c>
      <c r="H14" s="127">
        <v>3</v>
      </c>
      <c r="I14" s="127">
        <v>4</v>
      </c>
      <c r="J14" s="128">
        <v>5</v>
      </c>
      <c r="K14" s="82"/>
      <c r="L14" s="82"/>
      <c r="M14" s="82"/>
      <c r="Q14" s="79">
        <v>0</v>
      </c>
      <c r="R14" s="80">
        <v>1</v>
      </c>
      <c r="S14" s="80">
        <v>2</v>
      </c>
      <c r="T14" s="127">
        <v>3</v>
      </c>
      <c r="U14" s="127">
        <v>4</v>
      </c>
      <c r="V14" s="128">
        <v>5</v>
      </c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3"/>
      <c r="AH14" s="168" t="s">
        <v>21</v>
      </c>
      <c r="AI14" s="168"/>
      <c r="AJ14" s="84"/>
      <c r="AK14" s="85"/>
      <c r="AL14" s="174" t="s">
        <v>50</v>
      </c>
      <c r="AM14" s="175"/>
      <c r="AO14" s="116" t="s">
        <v>12</v>
      </c>
    </row>
    <row r="15" spans="1:43">
      <c r="C15" s="74">
        <v>7</v>
      </c>
      <c r="D15" s="94"/>
      <c r="E15" s="120"/>
      <c r="F15" s="124"/>
      <c r="G15" s="64"/>
      <c r="H15" s="64"/>
      <c r="I15" s="64"/>
      <c r="J15" s="64"/>
      <c r="K15" s="88"/>
      <c r="L15" s="176">
        <f>'scoring auditor 1'!S15</f>
        <v>0</v>
      </c>
      <c r="M15" s="177"/>
      <c r="O15" s="74">
        <v>7</v>
      </c>
      <c r="P15" s="94"/>
      <c r="Q15" s="120"/>
      <c r="R15" s="124"/>
      <c r="S15" s="64"/>
      <c r="T15" s="64"/>
      <c r="U15" s="64"/>
      <c r="V15" s="64"/>
      <c r="W15" s="88"/>
      <c r="X15" s="176">
        <f>'scoring auditor 2'!S15</f>
        <v>0</v>
      </c>
      <c r="Y15" s="177"/>
      <c r="Z15" s="89"/>
      <c r="AA15" s="90">
        <f t="shared" ref="AA15:AA23" si="2">L15-X15</f>
        <v>0</v>
      </c>
      <c r="AB15" s="90"/>
      <c r="AC15" s="90"/>
      <c r="AD15" s="170">
        <f t="shared" ref="AD15:AD23" si="3">SUM(L15+X15)/2</f>
        <v>0</v>
      </c>
      <c r="AE15" s="170"/>
      <c r="AF15" s="91"/>
      <c r="AG15" s="83"/>
      <c r="AH15" s="76">
        <v>7</v>
      </c>
      <c r="AI15" s="95"/>
      <c r="AJ15" s="84"/>
      <c r="AK15" s="72"/>
      <c r="AL15" s="84"/>
      <c r="AM15" s="186">
        <f>SUM(AK15:AK23)/9</f>
        <v>0</v>
      </c>
      <c r="AO15" s="165">
        <f>SUM(AK6+AK10+AK18+AK21+AK23+AK30+AK31+AK41+AK43+AK48+AK49+AK55+AK57+AK59+AK61+AK66+AK68+AK72+AK77+AK79+AK82+AK89+AK90+AK91+AK93+AK94+AK95+AK101+AK102+AK104)/30</f>
        <v>0</v>
      </c>
    </row>
    <row r="16" spans="1:43">
      <c r="C16" s="74">
        <v>8</v>
      </c>
      <c r="D16" s="94"/>
      <c r="E16" s="121"/>
      <c r="F16" s="125"/>
      <c r="G16" s="62"/>
      <c r="H16" s="62"/>
      <c r="I16" s="62"/>
      <c r="J16" s="62"/>
      <c r="K16" s="88"/>
      <c r="L16" s="176">
        <f>'scoring auditor 1'!S16</f>
        <v>0</v>
      </c>
      <c r="M16" s="177"/>
      <c r="O16" s="74">
        <v>8</v>
      </c>
      <c r="P16" s="94"/>
      <c r="Q16" s="121"/>
      <c r="R16" s="125"/>
      <c r="S16" s="62"/>
      <c r="T16" s="62"/>
      <c r="U16" s="62"/>
      <c r="V16" s="62"/>
      <c r="W16" s="88"/>
      <c r="X16" s="176">
        <f>'scoring auditor 2'!S16</f>
        <v>0</v>
      </c>
      <c r="Y16" s="177"/>
      <c r="Z16" s="89"/>
      <c r="AA16" s="90">
        <f t="shared" si="2"/>
        <v>0</v>
      </c>
      <c r="AB16" s="90"/>
      <c r="AC16" s="90"/>
      <c r="AD16" s="170">
        <f t="shared" si="3"/>
        <v>0</v>
      </c>
      <c r="AE16" s="170"/>
      <c r="AF16" s="91"/>
      <c r="AG16" s="83"/>
      <c r="AH16" s="76">
        <v>8</v>
      </c>
      <c r="AI16" s="95"/>
      <c r="AJ16" s="84"/>
      <c r="AK16" s="72"/>
      <c r="AL16" s="84"/>
      <c r="AM16" s="187"/>
      <c r="AO16" s="166"/>
    </row>
    <row r="17" spans="1:41">
      <c r="C17" s="74">
        <v>9</v>
      </c>
      <c r="D17" s="100"/>
      <c r="E17" s="121"/>
      <c r="F17" s="125"/>
      <c r="G17" s="62"/>
      <c r="H17" s="62"/>
      <c r="I17" s="62"/>
      <c r="J17" s="62"/>
      <c r="K17" s="88"/>
      <c r="L17" s="176">
        <f>'scoring auditor 1'!S17</f>
        <v>0</v>
      </c>
      <c r="M17" s="177"/>
      <c r="O17" s="74">
        <v>9</v>
      </c>
      <c r="P17" s="100"/>
      <c r="Q17" s="121"/>
      <c r="R17" s="125"/>
      <c r="S17" s="62"/>
      <c r="T17" s="62"/>
      <c r="U17" s="62"/>
      <c r="V17" s="62"/>
      <c r="W17" s="88"/>
      <c r="X17" s="176">
        <f>'scoring auditor 2'!S17</f>
        <v>0</v>
      </c>
      <c r="Y17" s="177"/>
      <c r="Z17" s="89"/>
      <c r="AA17" s="90">
        <f t="shared" si="2"/>
        <v>0</v>
      </c>
      <c r="AB17" s="90"/>
      <c r="AC17" s="90"/>
      <c r="AD17" s="170">
        <f t="shared" si="3"/>
        <v>0</v>
      </c>
      <c r="AE17" s="170"/>
      <c r="AF17" s="91"/>
      <c r="AG17" s="83"/>
      <c r="AH17" s="76">
        <v>9</v>
      </c>
      <c r="AI17" s="101"/>
      <c r="AJ17" s="84"/>
      <c r="AK17" s="72"/>
      <c r="AL17" s="84"/>
      <c r="AM17" s="187"/>
      <c r="AO17" s="166"/>
    </row>
    <row r="18" spans="1:41">
      <c r="D18" s="96" t="s">
        <v>12</v>
      </c>
      <c r="E18" s="121"/>
      <c r="F18" s="125"/>
      <c r="G18" s="62"/>
      <c r="H18" s="62"/>
      <c r="I18" s="62"/>
      <c r="J18" s="62"/>
      <c r="K18" s="88"/>
      <c r="L18" s="176">
        <f>'scoring auditor 1'!S18</f>
        <v>0</v>
      </c>
      <c r="M18" s="177"/>
      <c r="P18" s="96" t="s">
        <v>12</v>
      </c>
      <c r="Q18" s="121"/>
      <c r="R18" s="125"/>
      <c r="S18" s="62"/>
      <c r="T18" s="62"/>
      <c r="U18" s="62"/>
      <c r="V18" s="62"/>
      <c r="W18" s="88"/>
      <c r="X18" s="176">
        <f>'scoring auditor 2'!S18</f>
        <v>0</v>
      </c>
      <c r="Y18" s="177"/>
      <c r="Z18" s="89"/>
      <c r="AA18" s="90">
        <f t="shared" si="2"/>
        <v>0</v>
      </c>
      <c r="AB18" s="90"/>
      <c r="AC18" s="90"/>
      <c r="AD18" s="170">
        <f t="shared" si="3"/>
        <v>0</v>
      </c>
      <c r="AE18" s="170"/>
      <c r="AF18" s="91"/>
      <c r="AG18" s="83"/>
      <c r="AH18" s="76"/>
      <c r="AI18" s="97" t="s">
        <v>12</v>
      </c>
      <c r="AJ18" s="84"/>
      <c r="AK18" s="72"/>
      <c r="AL18" s="84"/>
      <c r="AM18" s="187"/>
      <c r="AO18" s="166"/>
    </row>
    <row r="19" spans="1:41">
      <c r="C19" s="74">
        <v>10</v>
      </c>
      <c r="D19" s="94"/>
      <c r="E19" s="121"/>
      <c r="F19" s="121"/>
      <c r="G19" s="125"/>
      <c r="H19" s="62"/>
      <c r="I19" s="62"/>
      <c r="J19" s="62"/>
      <c r="K19" s="88"/>
      <c r="L19" s="178">
        <f>'scoring auditor 1'!S19</f>
        <v>0</v>
      </c>
      <c r="M19" s="178"/>
      <c r="O19" s="74">
        <v>10</v>
      </c>
      <c r="P19" s="94"/>
      <c r="Q19" s="121"/>
      <c r="R19" s="121"/>
      <c r="S19" s="125"/>
      <c r="T19" s="62"/>
      <c r="U19" s="62"/>
      <c r="V19" s="62"/>
      <c r="W19" s="88"/>
      <c r="X19" s="178">
        <f>'scoring auditor 2'!S19</f>
        <v>0</v>
      </c>
      <c r="Y19" s="178"/>
      <c r="Z19" s="89"/>
      <c r="AA19" s="90">
        <f t="shared" si="2"/>
        <v>0</v>
      </c>
      <c r="AB19" s="90"/>
      <c r="AC19" s="90"/>
      <c r="AD19" s="170">
        <f t="shared" si="3"/>
        <v>0</v>
      </c>
      <c r="AE19" s="170"/>
      <c r="AF19" s="91"/>
      <c r="AG19" s="83"/>
      <c r="AH19" s="76">
        <v>10</v>
      </c>
      <c r="AI19" s="95"/>
      <c r="AJ19" s="84"/>
      <c r="AK19" s="72"/>
      <c r="AL19" s="84"/>
      <c r="AM19" s="187"/>
      <c r="AO19" s="166"/>
    </row>
    <row r="20" spans="1:41">
      <c r="C20" s="74">
        <v>11</v>
      </c>
      <c r="D20" s="94"/>
      <c r="E20" s="121"/>
      <c r="F20" s="125"/>
      <c r="G20" s="62"/>
      <c r="H20" s="62"/>
      <c r="I20" s="62"/>
      <c r="J20" s="62"/>
      <c r="K20" s="88"/>
      <c r="L20" s="176">
        <f>'scoring auditor 1'!S20</f>
        <v>0</v>
      </c>
      <c r="M20" s="177"/>
      <c r="O20" s="74">
        <v>11</v>
      </c>
      <c r="P20" s="94"/>
      <c r="Q20" s="121"/>
      <c r="R20" s="125"/>
      <c r="S20" s="62"/>
      <c r="T20" s="62"/>
      <c r="U20" s="62"/>
      <c r="V20" s="62"/>
      <c r="W20" s="88"/>
      <c r="X20" s="176">
        <f>'scoring auditor 2'!S20</f>
        <v>0</v>
      </c>
      <c r="Y20" s="177"/>
      <c r="Z20" s="102"/>
      <c r="AA20" s="90">
        <f t="shared" si="2"/>
        <v>0</v>
      </c>
      <c r="AB20" s="90"/>
      <c r="AC20" s="90"/>
      <c r="AD20" s="170">
        <f t="shared" si="3"/>
        <v>0</v>
      </c>
      <c r="AE20" s="170"/>
      <c r="AF20" s="91"/>
      <c r="AG20" s="83"/>
      <c r="AH20" s="76">
        <v>11</v>
      </c>
      <c r="AI20" s="95"/>
      <c r="AJ20" s="84"/>
      <c r="AK20" s="72"/>
      <c r="AL20" s="84"/>
      <c r="AM20" s="187"/>
      <c r="AO20" s="166"/>
    </row>
    <row r="21" spans="1:41">
      <c r="C21" s="74" t="s">
        <v>25</v>
      </c>
      <c r="D21" s="96" t="s">
        <v>12</v>
      </c>
      <c r="E21" s="121"/>
      <c r="F21" s="125"/>
      <c r="G21" s="62"/>
      <c r="H21" s="62"/>
      <c r="I21" s="62"/>
      <c r="J21" s="62"/>
      <c r="K21" s="88"/>
      <c r="L21" s="176">
        <f>'scoring auditor 1'!S21</f>
        <v>0</v>
      </c>
      <c r="M21" s="177"/>
      <c r="O21" s="74" t="s">
        <v>25</v>
      </c>
      <c r="P21" s="96" t="s">
        <v>12</v>
      </c>
      <c r="Q21" s="121"/>
      <c r="R21" s="125"/>
      <c r="S21" s="62"/>
      <c r="T21" s="62"/>
      <c r="U21" s="62"/>
      <c r="V21" s="62"/>
      <c r="W21" s="88"/>
      <c r="X21" s="176">
        <f>'scoring auditor 2'!S21</f>
        <v>0</v>
      </c>
      <c r="Y21" s="177"/>
      <c r="Z21" s="89"/>
      <c r="AA21" s="90">
        <f t="shared" si="2"/>
        <v>0</v>
      </c>
      <c r="AB21" s="90"/>
      <c r="AC21" s="90"/>
      <c r="AD21" s="170">
        <f t="shared" si="3"/>
        <v>0</v>
      </c>
      <c r="AE21" s="170"/>
      <c r="AF21" s="91"/>
      <c r="AG21" s="83"/>
      <c r="AH21" s="76" t="s">
        <v>25</v>
      </c>
      <c r="AI21" s="97" t="s">
        <v>12</v>
      </c>
      <c r="AJ21" s="84"/>
      <c r="AK21" s="72"/>
      <c r="AL21" s="84"/>
      <c r="AM21" s="187"/>
      <c r="AO21" s="166"/>
    </row>
    <row r="22" spans="1:41">
      <c r="C22" s="74">
        <v>12</v>
      </c>
      <c r="D22" s="94"/>
      <c r="E22" s="121"/>
      <c r="F22" s="125"/>
      <c r="G22" s="62"/>
      <c r="H22" s="62"/>
      <c r="I22" s="62"/>
      <c r="J22" s="62"/>
      <c r="K22" s="88"/>
      <c r="L22" s="176">
        <f>'scoring auditor 1'!S22</f>
        <v>0</v>
      </c>
      <c r="M22" s="177"/>
      <c r="O22" s="74">
        <v>12</v>
      </c>
      <c r="P22" s="94"/>
      <c r="Q22" s="121"/>
      <c r="R22" s="125"/>
      <c r="S22" s="62"/>
      <c r="T22" s="62"/>
      <c r="U22" s="62"/>
      <c r="V22" s="62"/>
      <c r="W22" s="88"/>
      <c r="X22" s="176">
        <f>'scoring auditor 2'!S22</f>
        <v>0</v>
      </c>
      <c r="Y22" s="177"/>
      <c r="Z22" s="89"/>
      <c r="AA22" s="90">
        <f t="shared" si="2"/>
        <v>0</v>
      </c>
      <c r="AB22" s="90"/>
      <c r="AC22" s="90"/>
      <c r="AD22" s="170">
        <f t="shared" si="3"/>
        <v>0</v>
      </c>
      <c r="AE22" s="170"/>
      <c r="AF22" s="91"/>
      <c r="AG22" s="83"/>
      <c r="AH22" s="76">
        <v>12</v>
      </c>
      <c r="AI22" s="95"/>
      <c r="AJ22" s="84"/>
      <c r="AK22" s="72"/>
      <c r="AL22" s="84"/>
      <c r="AM22" s="187"/>
      <c r="AO22" s="166"/>
    </row>
    <row r="23" spans="1:41" ht="21.6" thickBot="1">
      <c r="C23" s="74" t="s">
        <v>26</v>
      </c>
      <c r="D23" s="96" t="s">
        <v>12</v>
      </c>
      <c r="E23" s="123"/>
      <c r="F23" s="123"/>
      <c r="G23" s="71"/>
      <c r="H23" s="62"/>
      <c r="I23" s="62"/>
      <c r="J23" s="71"/>
      <c r="K23" s="82"/>
      <c r="L23" s="176">
        <f>'scoring auditor 1'!S23</f>
        <v>0</v>
      </c>
      <c r="M23" s="177"/>
      <c r="O23" s="74" t="s">
        <v>26</v>
      </c>
      <c r="P23" s="96" t="s">
        <v>12</v>
      </c>
      <c r="Q23" s="123"/>
      <c r="R23" s="123"/>
      <c r="S23" s="71"/>
      <c r="T23" s="62"/>
      <c r="U23" s="62"/>
      <c r="V23" s="71"/>
      <c r="W23" s="82"/>
      <c r="X23" s="176">
        <f>'scoring auditor 2'!S23</f>
        <v>0</v>
      </c>
      <c r="Y23" s="177"/>
      <c r="Z23" s="89"/>
      <c r="AA23" s="90">
        <f t="shared" si="2"/>
        <v>0</v>
      </c>
      <c r="AB23" s="90"/>
      <c r="AC23" s="90"/>
      <c r="AD23" s="170">
        <f t="shared" si="3"/>
        <v>0</v>
      </c>
      <c r="AE23" s="170"/>
      <c r="AF23" s="91"/>
      <c r="AG23" s="83"/>
      <c r="AH23" s="76" t="s">
        <v>26</v>
      </c>
      <c r="AI23" s="97" t="s">
        <v>12</v>
      </c>
      <c r="AJ23" s="84"/>
      <c r="AK23" s="72"/>
      <c r="AL23" s="84"/>
      <c r="AM23" s="188"/>
      <c r="AO23" s="167"/>
    </row>
    <row r="24" spans="1:41" ht="21.6" thickBot="1">
      <c r="E24" s="98"/>
      <c r="F24" s="98"/>
      <c r="G24" s="98"/>
      <c r="H24" s="126"/>
      <c r="I24" s="126"/>
      <c r="J24" s="126"/>
      <c r="K24" s="98"/>
      <c r="L24" s="98"/>
      <c r="M24" s="98"/>
      <c r="Q24" s="98"/>
      <c r="R24" s="98"/>
      <c r="S24" s="98"/>
      <c r="T24" s="126"/>
      <c r="U24" s="126"/>
      <c r="V24" s="126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83"/>
      <c r="AH24" s="76"/>
      <c r="AI24" s="84"/>
      <c r="AJ24" s="84"/>
      <c r="AK24" s="85"/>
      <c r="AL24" s="84"/>
      <c r="AM24" s="99"/>
    </row>
    <row r="25" spans="1:41">
      <c r="E25" s="179" t="s">
        <v>20</v>
      </c>
      <c r="F25" s="180"/>
      <c r="G25" s="180"/>
      <c r="H25" s="181"/>
      <c r="I25" s="181"/>
      <c r="J25" s="182"/>
      <c r="K25" s="82"/>
      <c r="L25" s="82"/>
      <c r="M25" s="82"/>
      <c r="Q25" s="179" t="s">
        <v>20</v>
      </c>
      <c r="R25" s="180"/>
      <c r="S25" s="180"/>
      <c r="T25" s="181"/>
      <c r="U25" s="181"/>
      <c r="V25" s="182"/>
      <c r="W25" s="82"/>
      <c r="X25" s="82"/>
      <c r="Y25" s="82"/>
      <c r="Z25" s="82"/>
      <c r="AA25" s="76" t="s">
        <v>57</v>
      </c>
      <c r="AB25" s="82"/>
      <c r="AC25" s="82"/>
      <c r="AD25" s="169" t="s">
        <v>46</v>
      </c>
      <c r="AE25" s="169"/>
      <c r="AF25" s="82"/>
      <c r="AG25" s="83"/>
      <c r="AH25" s="76"/>
      <c r="AI25" s="84"/>
      <c r="AJ25" s="84"/>
      <c r="AK25" s="85"/>
      <c r="AL25" s="84"/>
      <c r="AM25" s="99"/>
    </row>
    <row r="26" spans="1:41" ht="21.6" thickBot="1">
      <c r="A26" s="73" t="s">
        <v>1</v>
      </c>
      <c r="E26" s="79">
        <v>0</v>
      </c>
      <c r="F26" s="80">
        <v>1</v>
      </c>
      <c r="G26" s="80">
        <v>2</v>
      </c>
      <c r="H26" s="127">
        <v>3</v>
      </c>
      <c r="I26" s="127">
        <v>4</v>
      </c>
      <c r="J26" s="128">
        <v>5</v>
      </c>
      <c r="K26" s="82"/>
      <c r="L26" s="82"/>
      <c r="M26" s="82"/>
      <c r="Q26" s="79">
        <v>0</v>
      </c>
      <c r="R26" s="80">
        <v>1</v>
      </c>
      <c r="S26" s="80">
        <v>2</v>
      </c>
      <c r="T26" s="127">
        <v>3</v>
      </c>
      <c r="U26" s="127">
        <v>4</v>
      </c>
      <c r="V26" s="128">
        <v>5</v>
      </c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3"/>
      <c r="AH26" s="168" t="s">
        <v>21</v>
      </c>
      <c r="AI26" s="168"/>
      <c r="AJ26" s="84"/>
      <c r="AK26" s="85"/>
      <c r="AL26" s="174" t="s">
        <v>49</v>
      </c>
      <c r="AM26" s="175"/>
    </row>
    <row r="27" spans="1:41">
      <c r="C27" s="74">
        <v>13</v>
      </c>
      <c r="D27" s="94"/>
      <c r="E27" s="120"/>
      <c r="F27" s="120"/>
      <c r="G27" s="124"/>
      <c r="H27" s="64"/>
      <c r="I27" s="64"/>
      <c r="J27" s="64"/>
      <c r="K27" s="88"/>
      <c r="L27" s="176">
        <f>'scoring auditor 1'!S27</f>
        <v>0</v>
      </c>
      <c r="M27" s="177"/>
      <c r="O27" s="74">
        <v>13</v>
      </c>
      <c r="P27" s="94"/>
      <c r="Q27" s="120"/>
      <c r="R27" s="120"/>
      <c r="S27" s="124"/>
      <c r="T27" s="64"/>
      <c r="U27" s="64"/>
      <c r="V27" s="64"/>
      <c r="W27" s="88"/>
      <c r="X27" s="178">
        <f>'scoring auditor 2'!S27</f>
        <v>0</v>
      </c>
      <c r="Y27" s="178"/>
      <c r="Z27" s="89"/>
      <c r="AA27" s="90">
        <f t="shared" ref="AA27:AA32" si="4">L27-X27</f>
        <v>0</v>
      </c>
      <c r="AB27" s="90"/>
      <c r="AC27" s="90"/>
      <c r="AD27" s="170">
        <f t="shared" ref="AD27:AD32" si="5">SUM(L27+X27)/2</f>
        <v>0</v>
      </c>
      <c r="AE27" s="170"/>
      <c r="AF27" s="91"/>
      <c r="AG27" s="83"/>
      <c r="AH27" s="76">
        <v>13</v>
      </c>
      <c r="AI27" s="95"/>
      <c r="AJ27" s="84"/>
      <c r="AK27" s="72"/>
      <c r="AL27" s="84"/>
      <c r="AM27" s="186">
        <f>SUM(AK27:AK32)/6</f>
        <v>0</v>
      </c>
    </row>
    <row r="28" spans="1:41">
      <c r="C28" s="74">
        <v>14</v>
      </c>
      <c r="D28" s="94"/>
      <c r="E28" s="121"/>
      <c r="F28" s="125"/>
      <c r="G28" s="62"/>
      <c r="H28" s="62"/>
      <c r="I28" s="62"/>
      <c r="J28" s="62"/>
      <c r="K28" s="88"/>
      <c r="L28" s="176">
        <f>'scoring auditor 1'!S28</f>
        <v>0</v>
      </c>
      <c r="M28" s="177"/>
      <c r="O28" s="74">
        <v>14</v>
      </c>
      <c r="P28" s="94"/>
      <c r="Q28" s="121"/>
      <c r="R28" s="125"/>
      <c r="S28" s="62"/>
      <c r="T28" s="62"/>
      <c r="U28" s="62"/>
      <c r="V28" s="62"/>
      <c r="W28" s="88"/>
      <c r="X28" s="178">
        <f>'scoring auditor 2'!S28</f>
        <v>0</v>
      </c>
      <c r="Y28" s="178"/>
      <c r="Z28" s="89"/>
      <c r="AA28" s="90">
        <f t="shared" si="4"/>
        <v>0</v>
      </c>
      <c r="AB28" s="90"/>
      <c r="AC28" s="90"/>
      <c r="AD28" s="170">
        <f t="shared" si="5"/>
        <v>0</v>
      </c>
      <c r="AE28" s="170"/>
      <c r="AF28" s="91"/>
      <c r="AG28" s="83"/>
      <c r="AH28" s="76">
        <v>14</v>
      </c>
      <c r="AI28" s="95"/>
      <c r="AJ28" s="84"/>
      <c r="AK28" s="72"/>
      <c r="AL28" s="84"/>
      <c r="AM28" s="187"/>
    </row>
    <row r="29" spans="1:41">
      <c r="C29" s="74">
        <v>15</v>
      </c>
      <c r="D29" s="94"/>
      <c r="E29" s="121"/>
      <c r="F29" s="121"/>
      <c r="G29" s="125"/>
      <c r="H29" s="62"/>
      <c r="I29" s="62"/>
      <c r="J29" s="62"/>
      <c r="K29" s="88"/>
      <c r="L29" s="176">
        <f>'scoring auditor 1'!S29</f>
        <v>0</v>
      </c>
      <c r="M29" s="177"/>
      <c r="O29" s="74">
        <v>15</v>
      </c>
      <c r="P29" s="94"/>
      <c r="Q29" s="121"/>
      <c r="R29" s="121"/>
      <c r="S29" s="125"/>
      <c r="T29" s="62"/>
      <c r="U29" s="62"/>
      <c r="V29" s="62"/>
      <c r="W29" s="88"/>
      <c r="X29" s="178">
        <f>'scoring auditor 2'!S29</f>
        <v>0</v>
      </c>
      <c r="Y29" s="178"/>
      <c r="Z29" s="89"/>
      <c r="AA29" s="90">
        <f t="shared" si="4"/>
        <v>0</v>
      </c>
      <c r="AB29" s="90"/>
      <c r="AC29" s="90"/>
      <c r="AD29" s="170">
        <f t="shared" si="5"/>
        <v>0</v>
      </c>
      <c r="AE29" s="170"/>
      <c r="AF29" s="91"/>
      <c r="AG29" s="83"/>
      <c r="AH29" s="76">
        <v>15</v>
      </c>
      <c r="AI29" s="95"/>
      <c r="AJ29" s="84"/>
      <c r="AK29" s="72"/>
      <c r="AL29" s="84"/>
      <c r="AM29" s="187"/>
    </row>
    <row r="30" spans="1:41">
      <c r="C30" s="74">
        <v>16</v>
      </c>
      <c r="D30" s="96" t="s">
        <v>12</v>
      </c>
      <c r="E30" s="121"/>
      <c r="F30" s="125"/>
      <c r="G30" s="62"/>
      <c r="H30" s="62"/>
      <c r="I30" s="62"/>
      <c r="J30" s="62"/>
      <c r="K30" s="88"/>
      <c r="L30" s="176">
        <f>'scoring auditor 1'!S30</f>
        <v>0</v>
      </c>
      <c r="M30" s="177"/>
      <c r="O30" s="74">
        <v>16</v>
      </c>
      <c r="P30" s="96" t="s">
        <v>12</v>
      </c>
      <c r="Q30" s="121"/>
      <c r="R30" s="125"/>
      <c r="S30" s="62"/>
      <c r="T30" s="62"/>
      <c r="U30" s="62"/>
      <c r="V30" s="62"/>
      <c r="W30" s="88"/>
      <c r="X30" s="176">
        <f>'scoring auditor 2'!S30</f>
        <v>0</v>
      </c>
      <c r="Y30" s="177"/>
      <c r="Z30" s="89"/>
      <c r="AA30" s="90">
        <f t="shared" si="4"/>
        <v>0</v>
      </c>
      <c r="AB30" s="90"/>
      <c r="AC30" s="90"/>
      <c r="AD30" s="170">
        <f t="shared" si="5"/>
        <v>0</v>
      </c>
      <c r="AE30" s="170"/>
      <c r="AF30" s="91"/>
      <c r="AG30" s="83"/>
      <c r="AH30" s="76">
        <v>16</v>
      </c>
      <c r="AI30" s="97" t="s">
        <v>12</v>
      </c>
      <c r="AJ30" s="84"/>
      <c r="AK30" s="72"/>
      <c r="AL30" s="84"/>
      <c r="AM30" s="187"/>
    </row>
    <row r="31" spans="1:41">
      <c r="C31" s="74" t="s">
        <v>27</v>
      </c>
      <c r="D31" s="96" t="s">
        <v>12</v>
      </c>
      <c r="E31" s="121"/>
      <c r="F31" s="125"/>
      <c r="G31" s="62"/>
      <c r="H31" s="62"/>
      <c r="I31" s="62"/>
      <c r="J31" s="62"/>
      <c r="K31" s="88"/>
      <c r="L31" s="176">
        <f>'scoring auditor 1'!S31</f>
        <v>0</v>
      </c>
      <c r="M31" s="177"/>
      <c r="O31" s="74" t="s">
        <v>27</v>
      </c>
      <c r="P31" s="96" t="s">
        <v>12</v>
      </c>
      <c r="Q31" s="121"/>
      <c r="R31" s="125"/>
      <c r="S31" s="62"/>
      <c r="T31" s="62"/>
      <c r="U31" s="62"/>
      <c r="V31" s="62"/>
      <c r="W31" s="88"/>
      <c r="X31" s="176">
        <f>'scoring auditor 2'!S31</f>
        <v>0</v>
      </c>
      <c r="Y31" s="177"/>
      <c r="Z31" s="89"/>
      <c r="AA31" s="90">
        <f t="shared" si="4"/>
        <v>0</v>
      </c>
      <c r="AB31" s="90"/>
      <c r="AC31" s="90"/>
      <c r="AD31" s="170">
        <f t="shared" si="5"/>
        <v>0</v>
      </c>
      <c r="AE31" s="170"/>
      <c r="AF31" s="91"/>
      <c r="AG31" s="83"/>
      <c r="AH31" s="76" t="s">
        <v>27</v>
      </c>
      <c r="AI31" s="97" t="s">
        <v>12</v>
      </c>
      <c r="AJ31" s="84"/>
      <c r="AK31" s="72"/>
      <c r="AL31" s="84"/>
      <c r="AM31" s="187"/>
    </row>
    <row r="32" spans="1:41" ht="21.6" thickBot="1">
      <c r="C32" s="74">
        <v>17</v>
      </c>
      <c r="D32" s="94"/>
      <c r="E32" s="121"/>
      <c r="F32" s="125"/>
      <c r="G32" s="62"/>
      <c r="H32" s="62"/>
      <c r="I32" s="62"/>
      <c r="J32" s="62"/>
      <c r="K32" s="88"/>
      <c r="L32" s="176">
        <f>'scoring auditor 1'!S32</f>
        <v>0</v>
      </c>
      <c r="M32" s="177"/>
      <c r="O32" s="74">
        <v>17</v>
      </c>
      <c r="P32" s="94"/>
      <c r="Q32" s="121"/>
      <c r="R32" s="125"/>
      <c r="S32" s="62"/>
      <c r="T32" s="62"/>
      <c r="U32" s="62"/>
      <c r="V32" s="62"/>
      <c r="W32" s="88"/>
      <c r="X32" s="178">
        <f>'scoring auditor 2'!S32</f>
        <v>0</v>
      </c>
      <c r="Y32" s="178"/>
      <c r="Z32" s="89"/>
      <c r="AA32" s="90">
        <f t="shared" si="4"/>
        <v>0</v>
      </c>
      <c r="AB32" s="90"/>
      <c r="AC32" s="90"/>
      <c r="AD32" s="170">
        <f t="shared" si="5"/>
        <v>0</v>
      </c>
      <c r="AE32" s="170"/>
      <c r="AF32" s="91"/>
      <c r="AG32" s="83"/>
      <c r="AH32" s="76">
        <v>17</v>
      </c>
      <c r="AI32" s="95"/>
      <c r="AJ32" s="84"/>
      <c r="AK32" s="72"/>
      <c r="AL32" s="84"/>
      <c r="AM32" s="188"/>
    </row>
    <row r="33" spans="1:39" ht="21.6" thickBot="1">
      <c r="E33" s="98"/>
      <c r="F33" s="98"/>
      <c r="G33" s="98"/>
      <c r="H33" s="126"/>
      <c r="I33" s="126"/>
      <c r="J33" s="126"/>
      <c r="K33" s="98"/>
      <c r="L33" s="98"/>
      <c r="M33" s="98"/>
      <c r="Q33" s="98"/>
      <c r="R33" s="98"/>
      <c r="S33" s="98"/>
      <c r="T33" s="126"/>
      <c r="U33" s="126"/>
      <c r="V33" s="126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83"/>
      <c r="AH33" s="76"/>
      <c r="AI33" s="84"/>
      <c r="AJ33" s="84"/>
      <c r="AK33" s="85"/>
      <c r="AL33" s="84"/>
      <c r="AM33" s="103"/>
    </row>
    <row r="34" spans="1:39">
      <c r="E34" s="179" t="s">
        <v>20</v>
      </c>
      <c r="F34" s="180"/>
      <c r="G34" s="180"/>
      <c r="H34" s="181"/>
      <c r="I34" s="181"/>
      <c r="J34" s="182"/>
      <c r="K34" s="82"/>
      <c r="L34" s="82"/>
      <c r="M34" s="82"/>
      <c r="Q34" s="179" t="s">
        <v>20</v>
      </c>
      <c r="R34" s="180"/>
      <c r="S34" s="180"/>
      <c r="T34" s="181"/>
      <c r="U34" s="181"/>
      <c r="V34" s="182"/>
      <c r="W34" s="82"/>
      <c r="X34" s="82"/>
      <c r="Y34" s="82"/>
      <c r="Z34" s="82"/>
      <c r="AA34" s="76" t="s">
        <v>57</v>
      </c>
      <c r="AB34" s="82"/>
      <c r="AC34" s="82"/>
      <c r="AD34" s="169" t="s">
        <v>46</v>
      </c>
      <c r="AE34" s="169"/>
      <c r="AF34" s="82"/>
      <c r="AG34" s="83"/>
      <c r="AH34" s="76"/>
      <c r="AI34" s="84"/>
      <c r="AJ34" s="84"/>
      <c r="AK34" s="85"/>
      <c r="AL34" s="84"/>
      <c r="AM34" s="99"/>
    </row>
    <row r="35" spans="1:39" ht="21.6" thickBot="1">
      <c r="A35" s="73" t="s">
        <v>10</v>
      </c>
      <c r="E35" s="104">
        <v>0</v>
      </c>
      <c r="F35" s="105">
        <v>1</v>
      </c>
      <c r="G35" s="105">
        <v>2</v>
      </c>
      <c r="H35" s="129">
        <v>3</v>
      </c>
      <c r="I35" s="129">
        <v>4</v>
      </c>
      <c r="J35" s="130">
        <v>5</v>
      </c>
      <c r="K35" s="106"/>
      <c r="L35" s="106"/>
      <c r="M35" s="106"/>
      <c r="Q35" s="104">
        <v>0</v>
      </c>
      <c r="R35" s="105">
        <v>1</v>
      </c>
      <c r="S35" s="105">
        <v>2</v>
      </c>
      <c r="T35" s="129">
        <v>3</v>
      </c>
      <c r="U35" s="129">
        <v>4</v>
      </c>
      <c r="V35" s="130">
        <v>5</v>
      </c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83"/>
      <c r="AH35" s="168" t="s">
        <v>21</v>
      </c>
      <c r="AI35" s="168"/>
      <c r="AJ35" s="84"/>
      <c r="AK35" s="85"/>
      <c r="AL35" s="174" t="s">
        <v>51</v>
      </c>
      <c r="AM35" s="175"/>
    </row>
    <row r="36" spans="1:39">
      <c r="C36" s="74">
        <v>18</v>
      </c>
      <c r="D36" s="94"/>
      <c r="E36" s="120"/>
      <c r="F36" s="124"/>
      <c r="G36" s="64"/>
      <c r="H36" s="64"/>
      <c r="I36" s="64"/>
      <c r="J36" s="64"/>
      <c r="K36" s="88"/>
      <c r="L36" s="176">
        <f>'scoring auditor 1'!S35</f>
        <v>0</v>
      </c>
      <c r="M36" s="177"/>
      <c r="O36" s="74">
        <v>18</v>
      </c>
      <c r="P36" s="94"/>
      <c r="Q36" s="120"/>
      <c r="R36" s="124"/>
      <c r="S36" s="64"/>
      <c r="T36" s="64"/>
      <c r="U36" s="64"/>
      <c r="V36" s="64"/>
      <c r="W36" s="88"/>
      <c r="X36" s="178">
        <f>'scoring auditor 2'!S35</f>
        <v>0</v>
      </c>
      <c r="Y36" s="178"/>
      <c r="Z36" s="89"/>
      <c r="AA36" s="90">
        <f t="shared" ref="AA36:AA43" si="6">L36-X36</f>
        <v>0</v>
      </c>
      <c r="AB36" s="90"/>
      <c r="AC36" s="90"/>
      <c r="AD36" s="170">
        <f t="shared" ref="AD36:AD43" si="7">SUM(L36+X36)/2</f>
        <v>0</v>
      </c>
      <c r="AE36" s="170"/>
      <c r="AF36" s="91"/>
      <c r="AG36" s="83"/>
      <c r="AH36" s="76">
        <v>18</v>
      </c>
      <c r="AI36" s="95"/>
      <c r="AJ36" s="84"/>
      <c r="AK36" s="72"/>
      <c r="AL36" s="84"/>
      <c r="AM36" s="186">
        <f>SUM(AK36:AK43)/8</f>
        <v>0</v>
      </c>
    </row>
    <row r="37" spans="1:39">
      <c r="C37" s="74">
        <v>19</v>
      </c>
      <c r="D37" s="94"/>
      <c r="E37" s="121"/>
      <c r="F37" s="121"/>
      <c r="G37" s="125"/>
      <c r="H37" s="62"/>
      <c r="I37" s="62"/>
      <c r="J37" s="62"/>
      <c r="K37" s="88"/>
      <c r="L37" s="176">
        <f>'scoring auditor 1'!S36</f>
        <v>0</v>
      </c>
      <c r="M37" s="177"/>
      <c r="O37" s="74">
        <v>19</v>
      </c>
      <c r="P37" s="94"/>
      <c r="Q37" s="121"/>
      <c r="R37" s="121"/>
      <c r="S37" s="125"/>
      <c r="T37" s="62"/>
      <c r="U37" s="62"/>
      <c r="V37" s="62"/>
      <c r="W37" s="88"/>
      <c r="X37" s="178">
        <f>'scoring auditor 2'!S36</f>
        <v>0</v>
      </c>
      <c r="Y37" s="178"/>
      <c r="Z37" s="89"/>
      <c r="AA37" s="90">
        <f t="shared" si="6"/>
        <v>0</v>
      </c>
      <c r="AB37" s="90"/>
      <c r="AC37" s="90"/>
      <c r="AD37" s="170">
        <f t="shared" si="7"/>
        <v>0</v>
      </c>
      <c r="AE37" s="170"/>
      <c r="AF37" s="91"/>
      <c r="AG37" s="83"/>
      <c r="AH37" s="76">
        <v>19</v>
      </c>
      <c r="AI37" s="95"/>
      <c r="AJ37" s="84"/>
      <c r="AK37" s="72"/>
      <c r="AL37" s="84"/>
      <c r="AM37" s="187"/>
    </row>
    <row r="38" spans="1:39">
      <c r="C38" s="74">
        <v>20</v>
      </c>
      <c r="D38" s="94"/>
      <c r="E38" s="121"/>
      <c r="F38" s="121"/>
      <c r="G38" s="125"/>
      <c r="H38" s="62"/>
      <c r="I38" s="62"/>
      <c r="J38" s="62"/>
      <c r="K38" s="88"/>
      <c r="L38" s="176">
        <f>'scoring auditor 1'!S37</f>
        <v>0</v>
      </c>
      <c r="M38" s="177"/>
      <c r="O38" s="74">
        <v>20</v>
      </c>
      <c r="P38" s="94"/>
      <c r="Q38" s="121"/>
      <c r="R38" s="121"/>
      <c r="S38" s="125"/>
      <c r="T38" s="62"/>
      <c r="U38" s="62"/>
      <c r="V38" s="62"/>
      <c r="W38" s="88"/>
      <c r="X38" s="178">
        <f>'scoring auditor 2'!S37</f>
        <v>0</v>
      </c>
      <c r="Y38" s="178"/>
      <c r="Z38" s="89"/>
      <c r="AA38" s="90">
        <f t="shared" si="6"/>
        <v>0</v>
      </c>
      <c r="AB38" s="90"/>
      <c r="AC38" s="90"/>
      <c r="AD38" s="170">
        <f t="shared" si="7"/>
        <v>0</v>
      </c>
      <c r="AE38" s="170"/>
      <c r="AF38" s="91"/>
      <c r="AG38" s="83"/>
      <c r="AH38" s="76">
        <v>20</v>
      </c>
      <c r="AI38" s="95"/>
      <c r="AJ38" s="84"/>
      <c r="AK38" s="72"/>
      <c r="AL38" s="84"/>
      <c r="AM38" s="187"/>
    </row>
    <row r="39" spans="1:39">
      <c r="C39" s="74">
        <v>21</v>
      </c>
      <c r="D39" s="94"/>
      <c r="E39" s="121"/>
      <c r="F39" s="125"/>
      <c r="G39" s="62"/>
      <c r="H39" s="62"/>
      <c r="I39" s="62"/>
      <c r="J39" s="62"/>
      <c r="K39" s="88"/>
      <c r="L39" s="176">
        <f>'scoring auditor 1'!S38</f>
        <v>0</v>
      </c>
      <c r="M39" s="177"/>
      <c r="O39" s="74">
        <v>21</v>
      </c>
      <c r="P39" s="94"/>
      <c r="Q39" s="121"/>
      <c r="R39" s="125"/>
      <c r="S39" s="62"/>
      <c r="T39" s="62"/>
      <c r="U39" s="62"/>
      <c r="V39" s="62"/>
      <c r="W39" s="88"/>
      <c r="X39" s="178">
        <f>'scoring auditor 2'!S38</f>
        <v>0</v>
      </c>
      <c r="Y39" s="178"/>
      <c r="Z39" s="89"/>
      <c r="AA39" s="90">
        <f t="shared" si="6"/>
        <v>0</v>
      </c>
      <c r="AB39" s="90"/>
      <c r="AC39" s="90"/>
      <c r="AD39" s="170">
        <f t="shared" si="7"/>
        <v>0</v>
      </c>
      <c r="AE39" s="170"/>
      <c r="AF39" s="91"/>
      <c r="AG39" s="83"/>
      <c r="AH39" s="76">
        <v>21</v>
      </c>
      <c r="AI39" s="95"/>
      <c r="AJ39" s="84"/>
      <c r="AK39" s="72"/>
      <c r="AL39" s="84"/>
      <c r="AM39" s="187"/>
    </row>
    <row r="40" spans="1:39">
      <c r="C40" s="74">
        <v>22</v>
      </c>
      <c r="D40" s="94"/>
      <c r="E40" s="121"/>
      <c r="F40" s="125"/>
      <c r="G40" s="62"/>
      <c r="H40" s="62"/>
      <c r="I40" s="62"/>
      <c r="J40" s="62"/>
      <c r="K40" s="88"/>
      <c r="L40" s="176">
        <f>'scoring auditor 1'!S39</f>
        <v>0</v>
      </c>
      <c r="M40" s="177"/>
      <c r="O40" s="74">
        <v>22</v>
      </c>
      <c r="P40" s="94"/>
      <c r="Q40" s="121"/>
      <c r="R40" s="125"/>
      <c r="S40" s="62"/>
      <c r="T40" s="62"/>
      <c r="U40" s="62"/>
      <c r="V40" s="62"/>
      <c r="W40" s="88"/>
      <c r="X40" s="178">
        <f>'scoring auditor 2'!S39</f>
        <v>0</v>
      </c>
      <c r="Y40" s="178"/>
      <c r="Z40" s="89"/>
      <c r="AA40" s="90">
        <f t="shared" si="6"/>
        <v>0</v>
      </c>
      <c r="AB40" s="90"/>
      <c r="AC40" s="90"/>
      <c r="AD40" s="170">
        <f t="shared" si="7"/>
        <v>0</v>
      </c>
      <c r="AE40" s="170"/>
      <c r="AF40" s="91"/>
      <c r="AG40" s="83"/>
      <c r="AH40" s="76">
        <v>22</v>
      </c>
      <c r="AI40" s="95"/>
      <c r="AJ40" s="84"/>
      <c r="AK40" s="72"/>
      <c r="AL40" s="84"/>
      <c r="AM40" s="187"/>
    </row>
    <row r="41" spans="1:39">
      <c r="C41" s="74" t="s">
        <v>28</v>
      </c>
      <c r="D41" s="96" t="s">
        <v>12</v>
      </c>
      <c r="E41" s="121"/>
      <c r="F41" s="125"/>
      <c r="G41" s="62"/>
      <c r="H41" s="62"/>
      <c r="I41" s="62"/>
      <c r="J41" s="62"/>
      <c r="K41" s="88"/>
      <c r="L41" s="176">
        <f>'scoring auditor 1'!S40</f>
        <v>0</v>
      </c>
      <c r="M41" s="177"/>
      <c r="O41" s="74" t="s">
        <v>28</v>
      </c>
      <c r="P41" s="96" t="s">
        <v>12</v>
      </c>
      <c r="Q41" s="121"/>
      <c r="R41" s="125"/>
      <c r="S41" s="62"/>
      <c r="T41" s="62"/>
      <c r="U41" s="62"/>
      <c r="V41" s="62"/>
      <c r="W41" s="88"/>
      <c r="X41" s="176">
        <f>'scoring auditor 2'!S40</f>
        <v>0</v>
      </c>
      <c r="Y41" s="177"/>
      <c r="Z41" s="89"/>
      <c r="AA41" s="90">
        <f t="shared" si="6"/>
        <v>0</v>
      </c>
      <c r="AB41" s="90"/>
      <c r="AC41" s="90"/>
      <c r="AD41" s="170">
        <f t="shared" si="7"/>
        <v>0</v>
      </c>
      <c r="AE41" s="170"/>
      <c r="AF41" s="91"/>
      <c r="AG41" s="83"/>
      <c r="AH41" s="76" t="s">
        <v>28</v>
      </c>
      <c r="AI41" s="97" t="s">
        <v>12</v>
      </c>
      <c r="AJ41" s="84"/>
      <c r="AK41" s="72"/>
      <c r="AL41" s="84"/>
      <c r="AM41" s="187"/>
    </row>
    <row r="42" spans="1:39">
      <c r="C42" s="74">
        <v>23</v>
      </c>
      <c r="D42" s="94"/>
      <c r="E42" s="121"/>
      <c r="F42" s="121"/>
      <c r="G42" s="125"/>
      <c r="H42" s="62"/>
      <c r="I42" s="62"/>
      <c r="J42" s="62"/>
      <c r="K42" s="88"/>
      <c r="L42" s="176">
        <f>'scoring auditor 1'!S41</f>
        <v>0</v>
      </c>
      <c r="M42" s="177"/>
      <c r="O42" s="74">
        <v>23</v>
      </c>
      <c r="P42" s="94"/>
      <c r="Q42" s="121"/>
      <c r="R42" s="121"/>
      <c r="S42" s="125"/>
      <c r="T42" s="62"/>
      <c r="U42" s="62"/>
      <c r="V42" s="62"/>
      <c r="W42" s="88"/>
      <c r="X42" s="178">
        <f>'scoring auditor 2'!S41</f>
        <v>0</v>
      </c>
      <c r="Y42" s="178"/>
      <c r="Z42" s="89"/>
      <c r="AA42" s="90">
        <f t="shared" si="6"/>
        <v>0</v>
      </c>
      <c r="AB42" s="90"/>
      <c r="AC42" s="90"/>
      <c r="AD42" s="170">
        <f t="shared" si="7"/>
        <v>0</v>
      </c>
      <c r="AE42" s="170"/>
      <c r="AF42" s="91"/>
      <c r="AG42" s="83"/>
      <c r="AH42" s="76">
        <v>23</v>
      </c>
      <c r="AI42" s="95"/>
      <c r="AJ42" s="84"/>
      <c r="AK42" s="72"/>
      <c r="AL42" s="84"/>
      <c r="AM42" s="187"/>
    </row>
    <row r="43" spans="1:39" ht="21.6" thickBot="1">
      <c r="C43" s="74" t="s">
        <v>29</v>
      </c>
      <c r="D43" s="96" t="s">
        <v>12</v>
      </c>
      <c r="E43" s="123"/>
      <c r="F43" s="123"/>
      <c r="G43" s="71"/>
      <c r="H43" s="62"/>
      <c r="I43" s="62"/>
      <c r="J43" s="71"/>
      <c r="K43" s="82"/>
      <c r="L43" s="176">
        <f>'scoring auditor 1'!S42</f>
        <v>0</v>
      </c>
      <c r="M43" s="177"/>
      <c r="O43" s="74" t="s">
        <v>29</v>
      </c>
      <c r="P43" s="96" t="s">
        <v>12</v>
      </c>
      <c r="Q43" s="123"/>
      <c r="R43" s="123"/>
      <c r="S43" s="71"/>
      <c r="T43" s="62"/>
      <c r="U43" s="62"/>
      <c r="V43" s="71"/>
      <c r="W43" s="82"/>
      <c r="X43" s="176">
        <f>'scoring auditor 2'!S42</f>
        <v>0</v>
      </c>
      <c r="Y43" s="177"/>
      <c r="Z43" s="89"/>
      <c r="AA43" s="90">
        <f t="shared" si="6"/>
        <v>0</v>
      </c>
      <c r="AB43" s="90"/>
      <c r="AC43" s="90"/>
      <c r="AD43" s="170">
        <f t="shared" si="7"/>
        <v>0</v>
      </c>
      <c r="AE43" s="170"/>
      <c r="AF43" s="91"/>
      <c r="AG43" s="83"/>
      <c r="AH43" s="76" t="s">
        <v>29</v>
      </c>
      <c r="AI43" s="97" t="s">
        <v>12</v>
      </c>
      <c r="AJ43" s="84"/>
      <c r="AK43" s="72"/>
      <c r="AL43" s="84"/>
      <c r="AM43" s="188"/>
    </row>
    <row r="44" spans="1:39" ht="21.6" thickBot="1">
      <c r="D44" s="107"/>
      <c r="E44" s="98"/>
      <c r="F44" s="98"/>
      <c r="G44" s="98"/>
      <c r="H44" s="126"/>
      <c r="I44" s="126"/>
      <c r="J44" s="126"/>
      <c r="K44" s="98"/>
      <c r="L44" s="98"/>
      <c r="M44" s="98"/>
      <c r="P44" s="107"/>
      <c r="Q44" s="98"/>
      <c r="R44" s="98"/>
      <c r="S44" s="98"/>
      <c r="T44" s="126"/>
      <c r="U44" s="126"/>
      <c r="V44" s="126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83"/>
      <c r="AH44" s="76"/>
      <c r="AI44" s="108"/>
      <c r="AJ44" s="84"/>
      <c r="AK44" s="85"/>
      <c r="AL44" s="84"/>
      <c r="AM44" s="99"/>
    </row>
    <row r="45" spans="1:39">
      <c r="E45" s="179" t="s">
        <v>20</v>
      </c>
      <c r="F45" s="180"/>
      <c r="G45" s="180"/>
      <c r="H45" s="181"/>
      <c r="I45" s="181"/>
      <c r="J45" s="182"/>
      <c r="K45" s="82"/>
      <c r="L45" s="82"/>
      <c r="M45" s="82"/>
      <c r="Q45" s="179" t="s">
        <v>20</v>
      </c>
      <c r="R45" s="180"/>
      <c r="S45" s="180"/>
      <c r="T45" s="181"/>
      <c r="U45" s="181"/>
      <c r="V45" s="182"/>
      <c r="W45" s="82"/>
      <c r="X45" s="82"/>
      <c r="Y45" s="82"/>
      <c r="Z45" s="82"/>
      <c r="AA45" s="119" t="s">
        <v>57</v>
      </c>
      <c r="AB45" s="82"/>
      <c r="AC45" s="82"/>
      <c r="AD45" s="169" t="s">
        <v>46</v>
      </c>
      <c r="AE45" s="169"/>
      <c r="AF45" s="82"/>
      <c r="AG45" s="83"/>
      <c r="AH45" s="76"/>
      <c r="AI45" s="84"/>
      <c r="AJ45" s="84"/>
      <c r="AK45" s="85"/>
      <c r="AL45" s="84"/>
      <c r="AM45" s="99"/>
    </row>
    <row r="46" spans="1:39" ht="21.6" thickBot="1">
      <c r="A46" s="73" t="s">
        <v>9</v>
      </c>
      <c r="E46" s="79">
        <v>0</v>
      </c>
      <c r="F46" s="80">
        <v>1</v>
      </c>
      <c r="G46" s="80">
        <v>2</v>
      </c>
      <c r="H46" s="127">
        <v>3</v>
      </c>
      <c r="I46" s="127">
        <v>4</v>
      </c>
      <c r="J46" s="128">
        <v>5</v>
      </c>
      <c r="K46" s="82"/>
      <c r="L46" s="82"/>
      <c r="M46" s="82"/>
      <c r="Q46" s="79">
        <v>0</v>
      </c>
      <c r="R46" s="80">
        <v>1</v>
      </c>
      <c r="S46" s="80">
        <v>2</v>
      </c>
      <c r="T46" s="127">
        <v>3</v>
      </c>
      <c r="U46" s="127">
        <v>4</v>
      </c>
      <c r="V46" s="128">
        <v>5</v>
      </c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3"/>
      <c r="AH46" s="168" t="s">
        <v>21</v>
      </c>
      <c r="AI46" s="168"/>
      <c r="AJ46" s="84"/>
      <c r="AK46" s="85"/>
      <c r="AL46" s="174" t="s">
        <v>52</v>
      </c>
      <c r="AM46" s="175"/>
    </row>
    <row r="47" spans="1:39">
      <c r="C47" s="74">
        <v>24</v>
      </c>
      <c r="D47" s="94"/>
      <c r="E47" s="120"/>
      <c r="F47" s="124"/>
      <c r="G47" s="64"/>
      <c r="H47" s="64"/>
      <c r="I47" s="64"/>
      <c r="J47" s="64"/>
      <c r="K47" s="88"/>
      <c r="L47" s="176">
        <f>'scoring auditor 1'!S46</f>
        <v>0</v>
      </c>
      <c r="M47" s="177"/>
      <c r="O47" s="74">
        <v>24</v>
      </c>
      <c r="P47" s="94"/>
      <c r="Q47" s="120"/>
      <c r="R47" s="124"/>
      <c r="S47" s="64"/>
      <c r="T47" s="64"/>
      <c r="U47" s="64"/>
      <c r="V47" s="64"/>
      <c r="W47" s="88"/>
      <c r="X47" s="176">
        <f>'scoring auditor 2'!S46</f>
        <v>0</v>
      </c>
      <c r="Y47" s="177"/>
      <c r="Z47" s="89"/>
      <c r="AA47" s="90">
        <f>L47-X47</f>
        <v>0</v>
      </c>
      <c r="AB47" s="90"/>
      <c r="AC47" s="90"/>
      <c r="AD47" s="170">
        <f t="shared" ref="AD47:AD49" si="8">SUM(L47+X47)/2</f>
        <v>0</v>
      </c>
      <c r="AE47" s="170"/>
      <c r="AF47" s="91"/>
      <c r="AG47" s="83"/>
      <c r="AH47" s="76">
        <v>24</v>
      </c>
      <c r="AI47" s="95"/>
      <c r="AJ47" s="84"/>
      <c r="AK47" s="72"/>
      <c r="AL47" s="84"/>
      <c r="AM47" s="186">
        <f>SUM(AK47:AK49)/3</f>
        <v>0</v>
      </c>
    </row>
    <row r="48" spans="1:39">
      <c r="C48" s="74" t="s">
        <v>30</v>
      </c>
      <c r="D48" s="96" t="s">
        <v>12</v>
      </c>
      <c r="E48" s="120"/>
      <c r="F48" s="124"/>
      <c r="G48" s="64"/>
      <c r="H48" s="64"/>
      <c r="I48" s="64"/>
      <c r="J48" s="64"/>
      <c r="K48" s="88"/>
      <c r="L48" s="176">
        <f>'scoring auditor 1'!S47</f>
        <v>0</v>
      </c>
      <c r="M48" s="177"/>
      <c r="O48" s="74" t="s">
        <v>30</v>
      </c>
      <c r="P48" s="96" t="s">
        <v>12</v>
      </c>
      <c r="Q48" s="120"/>
      <c r="R48" s="124"/>
      <c r="S48" s="64"/>
      <c r="T48" s="64"/>
      <c r="U48" s="64"/>
      <c r="V48" s="64"/>
      <c r="W48" s="88"/>
      <c r="X48" s="176">
        <f>'scoring auditor 2'!S47</f>
        <v>0</v>
      </c>
      <c r="Y48" s="177"/>
      <c r="Z48" s="89"/>
      <c r="AA48" s="90">
        <f>L48-X48</f>
        <v>0</v>
      </c>
      <c r="AB48" s="90"/>
      <c r="AC48" s="90"/>
      <c r="AD48" s="170">
        <f t="shared" si="8"/>
        <v>0</v>
      </c>
      <c r="AE48" s="170"/>
      <c r="AF48" s="91"/>
      <c r="AG48" s="83"/>
      <c r="AH48" s="76" t="s">
        <v>30</v>
      </c>
      <c r="AI48" s="97" t="s">
        <v>12</v>
      </c>
      <c r="AJ48" s="84"/>
      <c r="AK48" s="72"/>
      <c r="AL48" s="84"/>
      <c r="AM48" s="187"/>
    </row>
    <row r="49" spans="1:39" ht="21.6" thickBot="1">
      <c r="C49" s="74">
        <v>25</v>
      </c>
      <c r="D49" s="96" t="s">
        <v>12</v>
      </c>
      <c r="E49" s="121"/>
      <c r="F49" s="125"/>
      <c r="G49" s="62"/>
      <c r="H49" s="62"/>
      <c r="I49" s="62"/>
      <c r="J49" s="62"/>
      <c r="K49" s="88"/>
      <c r="L49" s="176">
        <f>'scoring auditor 1'!S48</f>
        <v>0</v>
      </c>
      <c r="M49" s="177"/>
      <c r="O49" s="74">
        <v>25</v>
      </c>
      <c r="P49" s="96" t="s">
        <v>12</v>
      </c>
      <c r="Q49" s="121"/>
      <c r="R49" s="125"/>
      <c r="S49" s="62"/>
      <c r="T49" s="62"/>
      <c r="U49" s="62"/>
      <c r="V49" s="62"/>
      <c r="W49" s="88"/>
      <c r="X49" s="176">
        <f>'scoring auditor 2'!S48</f>
        <v>0</v>
      </c>
      <c r="Y49" s="177"/>
      <c r="Z49" s="89"/>
      <c r="AA49" s="90">
        <f>L49-X49</f>
        <v>0</v>
      </c>
      <c r="AB49" s="90"/>
      <c r="AC49" s="90"/>
      <c r="AD49" s="170">
        <f t="shared" si="8"/>
        <v>0</v>
      </c>
      <c r="AE49" s="170"/>
      <c r="AF49" s="91"/>
      <c r="AG49" s="83"/>
      <c r="AH49" s="76">
        <v>25</v>
      </c>
      <c r="AI49" s="97" t="s">
        <v>12</v>
      </c>
      <c r="AJ49" s="84"/>
      <c r="AK49" s="72"/>
      <c r="AL49" s="84"/>
      <c r="AM49" s="188"/>
    </row>
    <row r="50" spans="1:39" ht="21.6" thickBot="1">
      <c r="E50" s="98"/>
      <c r="F50" s="98"/>
      <c r="G50" s="98"/>
      <c r="H50" s="126"/>
      <c r="I50" s="126"/>
      <c r="J50" s="126"/>
      <c r="K50" s="98"/>
      <c r="L50" s="98"/>
      <c r="M50" s="98"/>
      <c r="Q50" s="98"/>
      <c r="R50" s="98"/>
      <c r="S50" s="98"/>
      <c r="T50" s="126"/>
      <c r="U50" s="126"/>
      <c r="V50" s="126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83"/>
      <c r="AH50" s="76"/>
      <c r="AI50" s="84"/>
      <c r="AJ50" s="84"/>
      <c r="AK50" s="85"/>
      <c r="AL50" s="84"/>
      <c r="AM50" s="99"/>
    </row>
    <row r="51" spans="1:39">
      <c r="E51" s="179" t="s">
        <v>20</v>
      </c>
      <c r="F51" s="180"/>
      <c r="G51" s="180"/>
      <c r="H51" s="181"/>
      <c r="I51" s="181"/>
      <c r="J51" s="182"/>
      <c r="K51" s="82"/>
      <c r="L51" s="82"/>
      <c r="M51" s="82"/>
      <c r="Q51" s="179" t="s">
        <v>20</v>
      </c>
      <c r="R51" s="180"/>
      <c r="S51" s="180"/>
      <c r="T51" s="181"/>
      <c r="U51" s="181"/>
      <c r="V51" s="182"/>
      <c r="W51" s="82"/>
      <c r="X51" s="82"/>
      <c r="Y51" s="82"/>
      <c r="Z51" s="82"/>
      <c r="AA51" s="119" t="s">
        <v>57</v>
      </c>
      <c r="AB51" s="82"/>
      <c r="AC51" s="82"/>
      <c r="AD51" s="169" t="s">
        <v>46</v>
      </c>
      <c r="AE51" s="169"/>
      <c r="AF51" s="82"/>
      <c r="AG51" s="83"/>
      <c r="AH51" s="76"/>
      <c r="AI51" s="84"/>
      <c r="AJ51" s="84"/>
      <c r="AK51" s="85"/>
      <c r="AL51" s="84"/>
      <c r="AM51" s="99"/>
    </row>
    <row r="52" spans="1:39" ht="21.6" thickBot="1">
      <c r="A52" s="73" t="s">
        <v>8</v>
      </c>
      <c r="E52" s="79">
        <v>0</v>
      </c>
      <c r="F52" s="80">
        <v>1</v>
      </c>
      <c r="G52" s="80">
        <v>2</v>
      </c>
      <c r="H52" s="127">
        <v>3</v>
      </c>
      <c r="I52" s="127">
        <v>4</v>
      </c>
      <c r="J52" s="128">
        <v>5</v>
      </c>
      <c r="K52" s="82"/>
      <c r="L52" s="82"/>
      <c r="M52" s="82"/>
      <c r="Q52" s="79">
        <v>0</v>
      </c>
      <c r="R52" s="80">
        <v>1</v>
      </c>
      <c r="S52" s="80">
        <v>2</v>
      </c>
      <c r="T52" s="127">
        <v>3</v>
      </c>
      <c r="U52" s="127">
        <v>4</v>
      </c>
      <c r="V52" s="128">
        <v>5</v>
      </c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3"/>
      <c r="AH52" s="168" t="s">
        <v>21</v>
      </c>
      <c r="AI52" s="168"/>
      <c r="AJ52" s="84"/>
      <c r="AK52" s="85"/>
      <c r="AL52" s="84"/>
      <c r="AM52" s="99"/>
    </row>
    <row r="53" spans="1:39">
      <c r="C53" s="74">
        <v>26</v>
      </c>
      <c r="D53" s="94"/>
      <c r="E53" s="120"/>
      <c r="F53" s="124"/>
      <c r="G53" s="64"/>
      <c r="H53" s="64"/>
      <c r="I53" s="64"/>
      <c r="J53" s="64"/>
      <c r="K53" s="88"/>
      <c r="L53" s="176">
        <f>'scoring auditor 1'!S52</f>
        <v>0</v>
      </c>
      <c r="M53" s="177"/>
      <c r="O53" s="74">
        <v>26</v>
      </c>
      <c r="P53" s="94"/>
      <c r="Q53" s="120"/>
      <c r="R53" s="124"/>
      <c r="S53" s="64"/>
      <c r="T53" s="64"/>
      <c r="U53" s="64"/>
      <c r="V53" s="64"/>
      <c r="W53" s="88"/>
      <c r="X53" s="176">
        <f>'scoring auditor 2'!S52</f>
        <v>0</v>
      </c>
      <c r="Y53" s="177"/>
      <c r="Z53" s="89"/>
      <c r="AA53" s="90">
        <f t="shared" ref="AA53:AA61" si="9">L53-X53</f>
        <v>0</v>
      </c>
      <c r="AB53" s="90"/>
      <c r="AC53" s="90"/>
      <c r="AD53" s="170">
        <f t="shared" ref="AD53:AD61" si="10">SUM(L53+X53)/2</f>
        <v>0</v>
      </c>
      <c r="AE53" s="170"/>
      <c r="AF53" s="91"/>
      <c r="AG53" s="83"/>
      <c r="AH53" s="76">
        <v>26</v>
      </c>
      <c r="AI53" s="95"/>
      <c r="AJ53" s="84"/>
      <c r="AK53" s="72"/>
      <c r="AL53" s="84"/>
      <c r="AM53" s="186">
        <f>SUM(AK53:AK61)/9</f>
        <v>0</v>
      </c>
    </row>
    <row r="54" spans="1:39">
      <c r="C54" s="74">
        <v>27</v>
      </c>
      <c r="D54" s="94"/>
      <c r="E54" s="121"/>
      <c r="F54" s="121"/>
      <c r="G54" s="125"/>
      <c r="H54" s="62"/>
      <c r="I54" s="62"/>
      <c r="J54" s="62"/>
      <c r="K54" s="88"/>
      <c r="L54" s="176">
        <f>'scoring auditor 1'!S53</f>
        <v>0</v>
      </c>
      <c r="M54" s="177"/>
      <c r="O54" s="74">
        <v>27</v>
      </c>
      <c r="P54" s="94"/>
      <c r="Q54" s="121"/>
      <c r="R54" s="121"/>
      <c r="S54" s="125"/>
      <c r="T54" s="62"/>
      <c r="U54" s="62"/>
      <c r="V54" s="62"/>
      <c r="W54" s="88"/>
      <c r="X54" s="176">
        <f>'scoring auditor 2'!S53</f>
        <v>0</v>
      </c>
      <c r="Y54" s="177"/>
      <c r="Z54" s="89"/>
      <c r="AA54" s="90">
        <f t="shared" si="9"/>
        <v>0</v>
      </c>
      <c r="AB54" s="90"/>
      <c r="AC54" s="90"/>
      <c r="AD54" s="170">
        <f t="shared" si="10"/>
        <v>0</v>
      </c>
      <c r="AE54" s="170"/>
      <c r="AF54" s="91"/>
      <c r="AG54" s="83"/>
      <c r="AH54" s="76">
        <v>27</v>
      </c>
      <c r="AI54" s="95"/>
      <c r="AJ54" s="84"/>
      <c r="AK54" s="72"/>
      <c r="AL54" s="84"/>
      <c r="AM54" s="187"/>
    </row>
    <row r="55" spans="1:39">
      <c r="D55" s="96" t="s">
        <v>12</v>
      </c>
      <c r="E55" s="121"/>
      <c r="F55" s="121"/>
      <c r="G55" s="62"/>
      <c r="H55" s="62"/>
      <c r="I55" s="62"/>
      <c r="J55" s="62"/>
      <c r="K55" s="88"/>
      <c r="L55" s="176">
        <f>'scoring auditor 1'!S54</f>
        <v>0</v>
      </c>
      <c r="M55" s="177"/>
      <c r="P55" s="96" t="s">
        <v>12</v>
      </c>
      <c r="Q55" s="121"/>
      <c r="R55" s="121"/>
      <c r="S55" s="125"/>
      <c r="T55" s="62"/>
      <c r="U55" s="62"/>
      <c r="V55" s="62"/>
      <c r="W55" s="88"/>
      <c r="X55" s="176">
        <f>'scoring auditor 2'!S54</f>
        <v>0</v>
      </c>
      <c r="Y55" s="177"/>
      <c r="Z55" s="89"/>
      <c r="AA55" s="90">
        <f t="shared" si="9"/>
        <v>0</v>
      </c>
      <c r="AB55" s="90"/>
      <c r="AC55" s="90"/>
      <c r="AD55" s="170">
        <f t="shared" si="10"/>
        <v>0</v>
      </c>
      <c r="AE55" s="170"/>
      <c r="AF55" s="91"/>
      <c r="AG55" s="83"/>
      <c r="AH55" s="76"/>
      <c r="AI55" s="97" t="s">
        <v>12</v>
      </c>
      <c r="AJ55" s="84"/>
      <c r="AK55" s="72"/>
      <c r="AL55" s="84"/>
      <c r="AM55" s="187"/>
    </row>
    <row r="56" spans="1:39">
      <c r="C56" s="74">
        <v>28</v>
      </c>
      <c r="D56" s="94"/>
      <c r="E56" s="121"/>
      <c r="F56" s="125"/>
      <c r="G56" s="62"/>
      <c r="H56" s="62"/>
      <c r="I56" s="62"/>
      <c r="J56" s="62"/>
      <c r="K56" s="88"/>
      <c r="L56" s="176">
        <f>'scoring auditor 1'!S55</f>
        <v>0</v>
      </c>
      <c r="M56" s="177"/>
      <c r="O56" s="74">
        <v>28</v>
      </c>
      <c r="P56" s="94"/>
      <c r="Q56" s="121"/>
      <c r="R56" s="125"/>
      <c r="S56" s="62"/>
      <c r="T56" s="62"/>
      <c r="U56" s="62"/>
      <c r="V56" s="62"/>
      <c r="W56" s="88"/>
      <c r="X56" s="176">
        <f>'scoring auditor 2'!S55</f>
        <v>0</v>
      </c>
      <c r="Y56" s="177"/>
      <c r="Z56" s="89"/>
      <c r="AA56" s="90">
        <f t="shared" si="9"/>
        <v>0</v>
      </c>
      <c r="AB56" s="90"/>
      <c r="AC56" s="90"/>
      <c r="AD56" s="170">
        <f t="shared" si="10"/>
        <v>0</v>
      </c>
      <c r="AE56" s="170"/>
      <c r="AF56" s="91"/>
      <c r="AG56" s="83"/>
      <c r="AH56" s="76">
        <v>28</v>
      </c>
      <c r="AI56" s="95"/>
      <c r="AJ56" s="84"/>
      <c r="AK56" s="72"/>
      <c r="AL56" s="84"/>
      <c r="AM56" s="187"/>
    </row>
    <row r="57" spans="1:39">
      <c r="C57" s="74" t="s">
        <v>31</v>
      </c>
      <c r="D57" s="96" t="s">
        <v>12</v>
      </c>
      <c r="E57" s="121"/>
      <c r="F57" s="125"/>
      <c r="G57" s="62"/>
      <c r="H57" s="62"/>
      <c r="I57" s="62"/>
      <c r="J57" s="62"/>
      <c r="K57" s="88"/>
      <c r="L57" s="176">
        <f>'scoring auditor 1'!S56</f>
        <v>0</v>
      </c>
      <c r="M57" s="177"/>
      <c r="O57" s="74" t="s">
        <v>31</v>
      </c>
      <c r="P57" s="96" t="s">
        <v>12</v>
      </c>
      <c r="Q57" s="121"/>
      <c r="R57" s="125"/>
      <c r="S57" s="62"/>
      <c r="T57" s="62"/>
      <c r="U57" s="62"/>
      <c r="V57" s="62"/>
      <c r="W57" s="88"/>
      <c r="X57" s="176">
        <f>'scoring auditor 2'!S56</f>
        <v>0</v>
      </c>
      <c r="Y57" s="177"/>
      <c r="Z57" s="89"/>
      <c r="AA57" s="90">
        <f t="shared" si="9"/>
        <v>0</v>
      </c>
      <c r="AB57" s="90"/>
      <c r="AC57" s="90"/>
      <c r="AD57" s="170">
        <f t="shared" si="10"/>
        <v>0</v>
      </c>
      <c r="AE57" s="170"/>
      <c r="AF57" s="91"/>
      <c r="AG57" s="83"/>
      <c r="AH57" s="76" t="s">
        <v>31</v>
      </c>
      <c r="AI57" s="97" t="s">
        <v>12</v>
      </c>
      <c r="AJ57" s="84"/>
      <c r="AK57" s="72"/>
      <c r="AL57" s="84"/>
      <c r="AM57" s="187"/>
    </row>
    <row r="58" spans="1:39">
      <c r="C58" s="74">
        <v>29</v>
      </c>
      <c r="D58" s="94"/>
      <c r="E58" s="121"/>
      <c r="F58" s="121"/>
      <c r="G58" s="125"/>
      <c r="H58" s="62"/>
      <c r="I58" s="62"/>
      <c r="J58" s="62"/>
      <c r="K58" s="88"/>
      <c r="L58" s="176">
        <f>'scoring auditor 1'!S57</f>
        <v>0</v>
      </c>
      <c r="M58" s="177"/>
      <c r="O58" s="74">
        <v>29</v>
      </c>
      <c r="P58" s="94"/>
      <c r="Q58" s="121"/>
      <c r="R58" s="121"/>
      <c r="S58" s="125"/>
      <c r="T58" s="62"/>
      <c r="U58" s="62"/>
      <c r="V58" s="62"/>
      <c r="W58" s="88"/>
      <c r="X58" s="178">
        <f>'scoring auditor 2'!S57</f>
        <v>0</v>
      </c>
      <c r="Y58" s="178"/>
      <c r="Z58" s="89"/>
      <c r="AA58" s="90">
        <f t="shared" si="9"/>
        <v>0</v>
      </c>
      <c r="AB58" s="90"/>
      <c r="AC58" s="90"/>
      <c r="AD58" s="170">
        <f t="shared" si="10"/>
        <v>0</v>
      </c>
      <c r="AE58" s="170"/>
      <c r="AF58" s="91"/>
      <c r="AG58" s="83"/>
      <c r="AH58" s="76">
        <v>29</v>
      </c>
      <c r="AI58" s="95"/>
      <c r="AJ58" s="84"/>
      <c r="AK58" s="72"/>
      <c r="AL58" s="84"/>
      <c r="AM58" s="187"/>
    </row>
    <row r="59" spans="1:39">
      <c r="D59" s="96" t="s">
        <v>12</v>
      </c>
      <c r="E59" s="122"/>
      <c r="F59" s="122"/>
      <c r="G59" s="63"/>
      <c r="H59" s="63"/>
      <c r="I59" s="63"/>
      <c r="J59" s="63"/>
      <c r="K59" s="88"/>
      <c r="L59" s="176">
        <f>'scoring auditor 1'!S58</f>
        <v>0</v>
      </c>
      <c r="M59" s="177"/>
      <c r="P59" s="96" t="s">
        <v>12</v>
      </c>
      <c r="Q59" s="122"/>
      <c r="R59" s="122"/>
      <c r="S59" s="63"/>
      <c r="T59" s="63"/>
      <c r="U59" s="63"/>
      <c r="V59" s="63"/>
      <c r="W59" s="88"/>
      <c r="X59" s="176">
        <f>'scoring auditor 2'!S58</f>
        <v>0</v>
      </c>
      <c r="Y59" s="177"/>
      <c r="Z59" s="89"/>
      <c r="AA59" s="90">
        <f t="shared" si="9"/>
        <v>0</v>
      </c>
      <c r="AB59" s="90"/>
      <c r="AC59" s="90"/>
      <c r="AD59" s="170">
        <f t="shared" si="10"/>
        <v>0</v>
      </c>
      <c r="AE59" s="170"/>
      <c r="AF59" s="91"/>
      <c r="AG59" s="83"/>
      <c r="AH59" s="76"/>
      <c r="AI59" s="97" t="s">
        <v>12</v>
      </c>
      <c r="AJ59" s="84"/>
      <c r="AK59" s="72"/>
      <c r="AL59" s="84"/>
      <c r="AM59" s="187"/>
    </row>
    <row r="60" spans="1:39">
      <c r="C60" s="74">
        <v>30</v>
      </c>
      <c r="D60" s="95"/>
      <c r="E60" s="123"/>
      <c r="F60" s="123"/>
      <c r="G60" s="62"/>
      <c r="H60" s="62"/>
      <c r="I60" s="71"/>
      <c r="J60" s="71"/>
      <c r="K60" s="82"/>
      <c r="L60" s="176">
        <f>'scoring auditor 1'!S59</f>
        <v>0</v>
      </c>
      <c r="M60" s="177"/>
      <c r="O60" s="74">
        <v>30</v>
      </c>
      <c r="P60" s="95"/>
      <c r="Q60" s="123"/>
      <c r="R60" s="123"/>
      <c r="S60" s="62"/>
      <c r="T60" s="62"/>
      <c r="U60" s="71"/>
      <c r="V60" s="71"/>
      <c r="W60" s="82"/>
      <c r="X60" s="176">
        <f>'scoring auditor 2'!S59</f>
        <v>0</v>
      </c>
      <c r="Y60" s="177"/>
      <c r="Z60" s="89"/>
      <c r="AA60" s="90">
        <f t="shared" si="9"/>
        <v>0</v>
      </c>
      <c r="AB60" s="90"/>
      <c r="AC60" s="90"/>
      <c r="AD60" s="170">
        <f t="shared" si="10"/>
        <v>0</v>
      </c>
      <c r="AE60" s="170"/>
      <c r="AF60" s="91"/>
      <c r="AG60" s="83"/>
      <c r="AH60" s="76">
        <v>30</v>
      </c>
      <c r="AI60" s="95"/>
      <c r="AJ60" s="84"/>
      <c r="AK60" s="72"/>
      <c r="AL60" s="84"/>
      <c r="AM60" s="187"/>
    </row>
    <row r="61" spans="1:39" ht="21.6" thickBot="1">
      <c r="C61" s="74" t="s">
        <v>32</v>
      </c>
      <c r="D61" s="96" t="s">
        <v>12</v>
      </c>
      <c r="E61" s="123"/>
      <c r="F61" s="123"/>
      <c r="G61" s="71"/>
      <c r="H61" s="62"/>
      <c r="I61" s="62"/>
      <c r="J61" s="71"/>
      <c r="K61" s="82"/>
      <c r="L61" s="176">
        <f>'scoring auditor 1'!S60</f>
        <v>0</v>
      </c>
      <c r="M61" s="177"/>
      <c r="O61" s="74" t="s">
        <v>32</v>
      </c>
      <c r="P61" s="96" t="s">
        <v>12</v>
      </c>
      <c r="Q61" s="123"/>
      <c r="R61" s="123"/>
      <c r="S61" s="71"/>
      <c r="T61" s="62"/>
      <c r="U61" s="62"/>
      <c r="V61" s="71"/>
      <c r="W61" s="82"/>
      <c r="X61" s="176">
        <f>'scoring auditor 2'!S60</f>
        <v>0</v>
      </c>
      <c r="Y61" s="177"/>
      <c r="Z61" s="89"/>
      <c r="AA61" s="90">
        <f t="shared" si="9"/>
        <v>0</v>
      </c>
      <c r="AB61" s="90"/>
      <c r="AC61" s="90"/>
      <c r="AD61" s="170">
        <f t="shared" si="10"/>
        <v>0</v>
      </c>
      <c r="AE61" s="170"/>
      <c r="AF61" s="91"/>
      <c r="AG61" s="83"/>
      <c r="AH61" s="76" t="s">
        <v>32</v>
      </c>
      <c r="AI61" s="97" t="s">
        <v>12</v>
      </c>
      <c r="AJ61" s="84"/>
      <c r="AK61" s="72"/>
      <c r="AL61" s="84"/>
      <c r="AM61" s="188"/>
    </row>
    <row r="62" spans="1:39" ht="21.6" thickBot="1">
      <c r="D62" s="108"/>
      <c r="E62" s="82"/>
      <c r="F62" s="82"/>
      <c r="G62" s="82"/>
      <c r="H62" s="131"/>
      <c r="I62" s="131"/>
      <c r="J62" s="131"/>
      <c r="K62" s="82"/>
      <c r="L62" s="82"/>
      <c r="M62" s="82"/>
      <c r="P62" s="108"/>
      <c r="Q62" s="82"/>
      <c r="R62" s="82"/>
      <c r="S62" s="82"/>
      <c r="T62" s="131"/>
      <c r="U62" s="131"/>
      <c r="V62" s="131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3"/>
      <c r="AH62" s="76"/>
      <c r="AI62" s="108"/>
      <c r="AJ62" s="84"/>
      <c r="AK62" s="85"/>
      <c r="AL62" s="84"/>
      <c r="AM62" s="99"/>
    </row>
    <row r="63" spans="1:39">
      <c r="E63" s="179" t="s">
        <v>20</v>
      </c>
      <c r="F63" s="180"/>
      <c r="G63" s="180"/>
      <c r="H63" s="181"/>
      <c r="I63" s="181"/>
      <c r="J63" s="182"/>
      <c r="K63" s="82"/>
      <c r="L63" s="82"/>
      <c r="M63" s="82"/>
      <c r="Q63" s="179" t="s">
        <v>20</v>
      </c>
      <c r="R63" s="180"/>
      <c r="S63" s="180"/>
      <c r="T63" s="181"/>
      <c r="U63" s="181"/>
      <c r="V63" s="182"/>
      <c r="W63" s="82"/>
      <c r="X63" s="82"/>
      <c r="Y63" s="82"/>
      <c r="Z63" s="82"/>
      <c r="AA63" s="76" t="s">
        <v>57</v>
      </c>
      <c r="AB63" s="82"/>
      <c r="AC63" s="82"/>
      <c r="AD63" s="169" t="s">
        <v>46</v>
      </c>
      <c r="AE63" s="169"/>
      <c r="AF63" s="82"/>
      <c r="AG63" s="83"/>
      <c r="AH63" s="76"/>
      <c r="AI63" s="84"/>
      <c r="AJ63" s="84"/>
      <c r="AK63" s="85"/>
      <c r="AL63" s="84"/>
      <c r="AM63" s="99"/>
    </row>
    <row r="64" spans="1:39" ht="21.6" thickBot="1">
      <c r="A64" s="73" t="s">
        <v>22</v>
      </c>
      <c r="E64" s="79">
        <v>0</v>
      </c>
      <c r="F64" s="80">
        <v>1</v>
      </c>
      <c r="G64" s="80">
        <v>2</v>
      </c>
      <c r="H64" s="127">
        <v>3</v>
      </c>
      <c r="I64" s="127">
        <v>4</v>
      </c>
      <c r="J64" s="128">
        <v>5</v>
      </c>
      <c r="K64" s="82"/>
      <c r="L64" s="82"/>
      <c r="M64" s="82"/>
      <c r="Q64" s="79">
        <v>0</v>
      </c>
      <c r="R64" s="80">
        <v>1</v>
      </c>
      <c r="S64" s="80">
        <v>2</v>
      </c>
      <c r="T64" s="127">
        <v>3</v>
      </c>
      <c r="U64" s="127">
        <v>4</v>
      </c>
      <c r="V64" s="128">
        <v>5</v>
      </c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3"/>
      <c r="AH64" s="168" t="s">
        <v>21</v>
      </c>
      <c r="AI64" s="168"/>
      <c r="AJ64" s="84"/>
      <c r="AK64" s="85"/>
      <c r="AL64" s="174" t="s">
        <v>53</v>
      </c>
      <c r="AM64" s="175"/>
    </row>
    <row r="65" spans="1:39">
      <c r="C65" s="86">
        <v>31</v>
      </c>
      <c r="D65" s="94"/>
      <c r="E65" s="120"/>
      <c r="F65" s="120"/>
      <c r="G65" s="124"/>
      <c r="H65" s="64"/>
      <c r="I65" s="64"/>
      <c r="J65" s="64"/>
      <c r="K65" s="88"/>
      <c r="L65" s="176">
        <f>'scoring auditor 1'!S64</f>
        <v>0</v>
      </c>
      <c r="M65" s="177"/>
      <c r="O65" s="86">
        <v>31</v>
      </c>
      <c r="P65" s="94"/>
      <c r="Q65" s="120"/>
      <c r="R65" s="120"/>
      <c r="S65" s="124"/>
      <c r="T65" s="64"/>
      <c r="U65" s="64"/>
      <c r="V65" s="64"/>
      <c r="W65" s="88"/>
      <c r="X65" s="178">
        <f>'scoring auditor 2'!S64</f>
        <v>0</v>
      </c>
      <c r="Y65" s="178"/>
      <c r="Z65" s="89"/>
      <c r="AA65" s="90">
        <f t="shared" ref="AA65:AA72" si="11">L65-X65</f>
        <v>0</v>
      </c>
      <c r="AB65" s="90"/>
      <c r="AC65" s="90"/>
      <c r="AD65" s="170">
        <f t="shared" ref="AD65:AD72" si="12">SUM(L65+X65)/2</f>
        <v>0</v>
      </c>
      <c r="AE65" s="170"/>
      <c r="AF65" s="91"/>
      <c r="AG65" s="83"/>
      <c r="AH65" s="92">
        <v>31</v>
      </c>
      <c r="AI65" s="95"/>
      <c r="AJ65" s="84"/>
      <c r="AK65" s="72"/>
      <c r="AL65" s="84"/>
      <c r="AM65" s="186">
        <f>SUM(AK65:AK72)/8</f>
        <v>0</v>
      </c>
    </row>
    <row r="66" spans="1:39">
      <c r="C66" s="86" t="s">
        <v>33</v>
      </c>
      <c r="D66" s="96" t="s">
        <v>12</v>
      </c>
      <c r="E66" s="120"/>
      <c r="F66" s="120"/>
      <c r="G66" s="64"/>
      <c r="H66" s="64"/>
      <c r="I66" s="64"/>
      <c r="J66" s="64"/>
      <c r="K66" s="88"/>
      <c r="L66" s="176">
        <f>'scoring auditor 1'!S65</f>
        <v>0</v>
      </c>
      <c r="M66" s="177"/>
      <c r="O66" s="86" t="s">
        <v>33</v>
      </c>
      <c r="P66" s="96" t="s">
        <v>12</v>
      </c>
      <c r="Q66" s="120"/>
      <c r="R66" s="120"/>
      <c r="S66" s="64"/>
      <c r="T66" s="64"/>
      <c r="U66" s="64"/>
      <c r="V66" s="64"/>
      <c r="W66" s="88"/>
      <c r="X66" s="176">
        <f>'scoring auditor 2'!S65</f>
        <v>0</v>
      </c>
      <c r="Y66" s="177"/>
      <c r="Z66" s="89"/>
      <c r="AA66" s="90">
        <f t="shared" si="11"/>
        <v>0</v>
      </c>
      <c r="AB66" s="90"/>
      <c r="AC66" s="90"/>
      <c r="AD66" s="170">
        <f t="shared" si="12"/>
        <v>0</v>
      </c>
      <c r="AE66" s="170"/>
      <c r="AF66" s="91"/>
      <c r="AG66" s="83"/>
      <c r="AH66" s="92" t="s">
        <v>33</v>
      </c>
      <c r="AI66" s="97" t="s">
        <v>12</v>
      </c>
      <c r="AJ66" s="84"/>
      <c r="AK66" s="72"/>
      <c r="AL66" s="84"/>
      <c r="AM66" s="187"/>
    </row>
    <row r="67" spans="1:39">
      <c r="C67" s="74">
        <v>32</v>
      </c>
      <c r="D67" s="94"/>
      <c r="E67" s="121"/>
      <c r="F67" s="121"/>
      <c r="G67" s="125"/>
      <c r="H67" s="62"/>
      <c r="I67" s="62"/>
      <c r="J67" s="62"/>
      <c r="K67" s="88"/>
      <c r="L67" s="176">
        <f>'scoring auditor 1'!S66</f>
        <v>0</v>
      </c>
      <c r="M67" s="177"/>
      <c r="O67" s="74">
        <v>32</v>
      </c>
      <c r="P67" s="94"/>
      <c r="Q67" s="121"/>
      <c r="R67" s="121"/>
      <c r="S67" s="125"/>
      <c r="T67" s="62"/>
      <c r="U67" s="62"/>
      <c r="V67" s="62"/>
      <c r="W67" s="88"/>
      <c r="X67" s="178">
        <f>'scoring auditor 2'!S66</f>
        <v>0</v>
      </c>
      <c r="Y67" s="178"/>
      <c r="Z67" s="89"/>
      <c r="AA67" s="90">
        <f t="shared" si="11"/>
        <v>0</v>
      </c>
      <c r="AB67" s="90"/>
      <c r="AC67" s="90"/>
      <c r="AD67" s="170">
        <f t="shared" si="12"/>
        <v>0</v>
      </c>
      <c r="AE67" s="170"/>
      <c r="AF67" s="91"/>
      <c r="AG67" s="83"/>
      <c r="AH67" s="76">
        <v>32</v>
      </c>
      <c r="AI67" s="95"/>
      <c r="AJ67" s="84"/>
      <c r="AK67" s="72"/>
      <c r="AL67" s="84"/>
      <c r="AM67" s="187"/>
    </row>
    <row r="68" spans="1:39">
      <c r="D68" s="96" t="s">
        <v>12</v>
      </c>
      <c r="E68" s="121"/>
      <c r="F68" s="121"/>
      <c r="G68" s="62"/>
      <c r="H68" s="62"/>
      <c r="I68" s="62"/>
      <c r="J68" s="62"/>
      <c r="K68" s="88"/>
      <c r="L68" s="176">
        <f>'scoring auditor 1'!S67</f>
        <v>0</v>
      </c>
      <c r="M68" s="177"/>
      <c r="P68" s="96" t="s">
        <v>12</v>
      </c>
      <c r="Q68" s="121"/>
      <c r="R68" s="121"/>
      <c r="S68" s="62"/>
      <c r="T68" s="62"/>
      <c r="U68" s="62"/>
      <c r="V68" s="62"/>
      <c r="W68" s="88"/>
      <c r="X68" s="178">
        <f>'scoring auditor 2'!S67</f>
        <v>0</v>
      </c>
      <c r="Y68" s="178"/>
      <c r="Z68" s="89"/>
      <c r="AA68" s="90">
        <f t="shared" si="11"/>
        <v>0</v>
      </c>
      <c r="AB68" s="90"/>
      <c r="AC68" s="90"/>
      <c r="AD68" s="170">
        <f t="shared" si="12"/>
        <v>0</v>
      </c>
      <c r="AE68" s="170"/>
      <c r="AF68" s="91"/>
      <c r="AG68" s="83"/>
      <c r="AH68" s="76"/>
      <c r="AI68" s="97" t="s">
        <v>12</v>
      </c>
      <c r="AJ68" s="84"/>
      <c r="AK68" s="72"/>
      <c r="AL68" s="84"/>
      <c r="AM68" s="187"/>
    </row>
    <row r="69" spans="1:39">
      <c r="C69" s="74">
        <v>33</v>
      </c>
      <c r="D69" s="94"/>
      <c r="E69" s="121"/>
      <c r="F69" s="121"/>
      <c r="G69" s="125"/>
      <c r="H69" s="62"/>
      <c r="I69" s="62"/>
      <c r="J69" s="62"/>
      <c r="K69" s="88"/>
      <c r="L69" s="176">
        <f>'scoring auditor 1'!S68</f>
        <v>0</v>
      </c>
      <c r="M69" s="177"/>
      <c r="O69" s="74">
        <v>33</v>
      </c>
      <c r="P69" s="94"/>
      <c r="Q69" s="121"/>
      <c r="R69" s="121"/>
      <c r="S69" s="125"/>
      <c r="T69" s="62"/>
      <c r="U69" s="62"/>
      <c r="V69" s="62"/>
      <c r="W69" s="88"/>
      <c r="X69" s="178">
        <f>'scoring auditor 2'!S68</f>
        <v>0</v>
      </c>
      <c r="Y69" s="178"/>
      <c r="Z69" s="89"/>
      <c r="AA69" s="90">
        <f t="shared" si="11"/>
        <v>0</v>
      </c>
      <c r="AB69" s="90"/>
      <c r="AC69" s="90"/>
      <c r="AD69" s="170">
        <f t="shared" si="12"/>
        <v>0</v>
      </c>
      <c r="AE69" s="170"/>
      <c r="AF69" s="91"/>
      <c r="AG69" s="83"/>
      <c r="AH69" s="76">
        <v>33</v>
      </c>
      <c r="AI69" s="95"/>
      <c r="AJ69" s="84"/>
      <c r="AK69" s="72"/>
      <c r="AL69" s="84"/>
      <c r="AM69" s="187"/>
    </row>
    <row r="70" spans="1:39">
      <c r="C70" s="74">
        <v>34</v>
      </c>
      <c r="D70" s="94"/>
      <c r="E70" s="121"/>
      <c r="F70" s="125"/>
      <c r="G70" s="62"/>
      <c r="H70" s="62"/>
      <c r="I70" s="62"/>
      <c r="J70" s="62"/>
      <c r="K70" s="88"/>
      <c r="L70" s="176">
        <f>'scoring auditor 1'!S69</f>
        <v>0</v>
      </c>
      <c r="M70" s="177"/>
      <c r="O70" s="74">
        <v>34</v>
      </c>
      <c r="P70" s="94"/>
      <c r="Q70" s="121"/>
      <c r="R70" s="125"/>
      <c r="S70" s="62"/>
      <c r="T70" s="62"/>
      <c r="U70" s="62"/>
      <c r="V70" s="62"/>
      <c r="W70" s="88"/>
      <c r="X70" s="178">
        <f>'scoring auditor 2'!S69</f>
        <v>0</v>
      </c>
      <c r="Y70" s="178"/>
      <c r="Z70" s="89"/>
      <c r="AA70" s="90">
        <f t="shared" si="11"/>
        <v>0</v>
      </c>
      <c r="AB70" s="90"/>
      <c r="AC70" s="90"/>
      <c r="AD70" s="170">
        <f t="shared" si="12"/>
        <v>0</v>
      </c>
      <c r="AE70" s="170"/>
      <c r="AF70" s="91"/>
      <c r="AG70" s="83"/>
      <c r="AH70" s="76">
        <v>34</v>
      </c>
      <c r="AI70" s="95"/>
      <c r="AJ70" s="84"/>
      <c r="AK70" s="72"/>
      <c r="AL70" s="84"/>
      <c r="AM70" s="187"/>
    </row>
    <row r="71" spans="1:39">
      <c r="C71" s="74">
        <v>35</v>
      </c>
      <c r="D71" s="94"/>
      <c r="E71" s="121"/>
      <c r="F71" s="121"/>
      <c r="G71" s="125"/>
      <c r="H71" s="62"/>
      <c r="I71" s="62"/>
      <c r="J71" s="62"/>
      <c r="K71" s="88"/>
      <c r="L71" s="176">
        <f>'scoring auditor 1'!S70</f>
        <v>0</v>
      </c>
      <c r="M71" s="177"/>
      <c r="O71" s="74">
        <v>35</v>
      </c>
      <c r="P71" s="94"/>
      <c r="Q71" s="121"/>
      <c r="R71" s="121"/>
      <c r="S71" s="125"/>
      <c r="T71" s="62"/>
      <c r="U71" s="62"/>
      <c r="V71" s="62"/>
      <c r="W71" s="88"/>
      <c r="X71" s="178">
        <f>'scoring auditor 2'!S70</f>
        <v>0</v>
      </c>
      <c r="Y71" s="178"/>
      <c r="Z71" s="89"/>
      <c r="AA71" s="90">
        <f t="shared" si="11"/>
        <v>0</v>
      </c>
      <c r="AB71" s="90"/>
      <c r="AC71" s="90"/>
      <c r="AD71" s="170">
        <f t="shared" si="12"/>
        <v>0</v>
      </c>
      <c r="AE71" s="170"/>
      <c r="AF71" s="91"/>
      <c r="AG71" s="83"/>
      <c r="AH71" s="76">
        <v>35</v>
      </c>
      <c r="AI71" s="95"/>
      <c r="AJ71" s="84"/>
      <c r="AK71" s="72"/>
      <c r="AL71" s="84"/>
      <c r="AM71" s="187"/>
    </row>
    <row r="72" spans="1:39" ht="21.6" thickBot="1">
      <c r="D72" s="96" t="s">
        <v>12</v>
      </c>
      <c r="E72" s="121"/>
      <c r="F72" s="125"/>
      <c r="G72" s="62"/>
      <c r="H72" s="62"/>
      <c r="I72" s="62"/>
      <c r="J72" s="62"/>
      <c r="K72" s="88"/>
      <c r="L72" s="176">
        <f>'scoring auditor 1'!S71</f>
        <v>0</v>
      </c>
      <c r="M72" s="177"/>
      <c r="P72" s="96" t="s">
        <v>12</v>
      </c>
      <c r="Q72" s="121"/>
      <c r="R72" s="125"/>
      <c r="S72" s="62"/>
      <c r="T72" s="62"/>
      <c r="U72" s="62"/>
      <c r="V72" s="62"/>
      <c r="W72" s="88"/>
      <c r="X72" s="176">
        <f>'scoring auditor 2'!S71</f>
        <v>0</v>
      </c>
      <c r="Y72" s="177"/>
      <c r="Z72" s="89"/>
      <c r="AA72" s="90">
        <f t="shared" si="11"/>
        <v>0</v>
      </c>
      <c r="AB72" s="90"/>
      <c r="AC72" s="90"/>
      <c r="AD72" s="170">
        <f t="shared" si="12"/>
        <v>0</v>
      </c>
      <c r="AE72" s="170"/>
      <c r="AF72" s="91"/>
      <c r="AG72" s="83"/>
      <c r="AH72" s="76"/>
      <c r="AI72" s="97" t="s">
        <v>12</v>
      </c>
      <c r="AJ72" s="84"/>
      <c r="AK72" s="72"/>
      <c r="AL72" s="84"/>
      <c r="AM72" s="188"/>
    </row>
    <row r="73" spans="1:39" ht="21.6" thickBot="1">
      <c r="E73" s="98"/>
      <c r="F73" s="98"/>
      <c r="G73" s="98"/>
      <c r="H73" s="126"/>
      <c r="I73" s="126"/>
      <c r="J73" s="126"/>
      <c r="K73" s="98"/>
      <c r="L73" s="98"/>
      <c r="M73" s="98"/>
      <c r="Q73" s="98"/>
      <c r="R73" s="98"/>
      <c r="S73" s="98"/>
      <c r="T73" s="126"/>
      <c r="U73" s="126"/>
      <c r="V73" s="126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83"/>
      <c r="AH73" s="76"/>
      <c r="AI73" s="84"/>
      <c r="AJ73" s="84"/>
      <c r="AK73" s="85"/>
      <c r="AL73" s="84"/>
      <c r="AM73" s="99"/>
    </row>
    <row r="74" spans="1:39">
      <c r="E74" s="179" t="s">
        <v>20</v>
      </c>
      <c r="F74" s="180"/>
      <c r="G74" s="180"/>
      <c r="H74" s="181"/>
      <c r="I74" s="181"/>
      <c r="J74" s="182"/>
      <c r="K74" s="82"/>
      <c r="L74" s="82"/>
      <c r="M74" s="82"/>
      <c r="Q74" s="179" t="s">
        <v>20</v>
      </c>
      <c r="R74" s="180"/>
      <c r="S74" s="180"/>
      <c r="T74" s="181"/>
      <c r="U74" s="181"/>
      <c r="V74" s="182"/>
      <c r="W74" s="82"/>
      <c r="X74" s="82"/>
      <c r="Y74" s="82"/>
      <c r="Z74" s="82"/>
      <c r="AA74" s="76" t="s">
        <v>57</v>
      </c>
      <c r="AB74" s="82"/>
      <c r="AC74" s="82"/>
      <c r="AD74" s="169" t="s">
        <v>46</v>
      </c>
      <c r="AE74" s="169"/>
      <c r="AF74" s="82"/>
      <c r="AG74" s="83"/>
      <c r="AH74" s="76"/>
      <c r="AI74" s="84"/>
      <c r="AJ74" s="84"/>
      <c r="AK74" s="85"/>
      <c r="AL74" s="84"/>
      <c r="AM74" s="99"/>
    </row>
    <row r="75" spans="1:39" ht="21.6" thickBot="1">
      <c r="A75" s="73" t="s">
        <v>6</v>
      </c>
      <c r="E75" s="79">
        <v>0</v>
      </c>
      <c r="F75" s="80">
        <v>1</v>
      </c>
      <c r="G75" s="80">
        <v>2</v>
      </c>
      <c r="H75" s="127">
        <v>3</v>
      </c>
      <c r="I75" s="127">
        <v>4</v>
      </c>
      <c r="J75" s="128">
        <v>5</v>
      </c>
      <c r="K75" s="82"/>
      <c r="L75" s="82"/>
      <c r="M75" s="82"/>
      <c r="Q75" s="79">
        <v>0</v>
      </c>
      <c r="R75" s="80">
        <v>1</v>
      </c>
      <c r="S75" s="80">
        <v>2</v>
      </c>
      <c r="T75" s="127">
        <v>3</v>
      </c>
      <c r="U75" s="127">
        <v>4</v>
      </c>
      <c r="V75" s="128">
        <v>5</v>
      </c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3"/>
      <c r="AH75" s="168" t="s">
        <v>21</v>
      </c>
      <c r="AI75" s="168"/>
      <c r="AJ75" s="84"/>
      <c r="AK75" s="85"/>
      <c r="AL75" s="174" t="s">
        <v>54</v>
      </c>
      <c r="AM75" s="175"/>
    </row>
    <row r="76" spans="1:39">
      <c r="C76" s="74">
        <v>36</v>
      </c>
      <c r="D76" s="109"/>
      <c r="E76" s="120"/>
      <c r="F76" s="124"/>
      <c r="G76" s="64"/>
      <c r="H76" s="64"/>
      <c r="I76" s="64"/>
      <c r="J76" s="64"/>
      <c r="K76" s="88"/>
      <c r="L76" s="176">
        <f>'scoring auditor 1'!S75</f>
        <v>0</v>
      </c>
      <c r="M76" s="177"/>
      <c r="O76" s="74">
        <v>36</v>
      </c>
      <c r="P76" s="109"/>
      <c r="Q76" s="120"/>
      <c r="R76" s="124"/>
      <c r="S76" s="64"/>
      <c r="T76" s="64"/>
      <c r="U76" s="64"/>
      <c r="V76" s="64"/>
      <c r="W76" s="88"/>
      <c r="X76" s="176">
        <f>'scoring auditor 2'!S75</f>
        <v>0</v>
      </c>
      <c r="Y76" s="177"/>
      <c r="Z76" s="89"/>
      <c r="AA76" s="90">
        <f t="shared" ref="AA76:AA84" si="13">L76-X76</f>
        <v>0</v>
      </c>
      <c r="AB76" s="90"/>
      <c r="AC76" s="90"/>
      <c r="AD76" s="170">
        <f t="shared" ref="AD76:AD84" si="14">SUM(L76+X76)/2</f>
        <v>0</v>
      </c>
      <c r="AE76" s="170"/>
      <c r="AF76" s="91"/>
      <c r="AG76" s="83"/>
      <c r="AH76" s="76">
        <v>36</v>
      </c>
      <c r="AI76" s="110"/>
      <c r="AJ76" s="84"/>
      <c r="AK76" s="72"/>
      <c r="AL76" s="84"/>
      <c r="AM76" s="186">
        <f>SUM(AK76:AK84)/9</f>
        <v>0</v>
      </c>
    </row>
    <row r="77" spans="1:39">
      <c r="D77" s="96" t="s">
        <v>12</v>
      </c>
      <c r="E77" s="121"/>
      <c r="F77" s="125"/>
      <c r="G77" s="62"/>
      <c r="H77" s="62"/>
      <c r="I77" s="62"/>
      <c r="J77" s="62"/>
      <c r="K77" s="88"/>
      <c r="L77" s="176">
        <f>'scoring auditor 1'!S76</f>
        <v>0</v>
      </c>
      <c r="M77" s="177"/>
      <c r="P77" s="96" t="s">
        <v>12</v>
      </c>
      <c r="Q77" s="121"/>
      <c r="R77" s="125"/>
      <c r="S77" s="62"/>
      <c r="T77" s="62"/>
      <c r="U77" s="62"/>
      <c r="V77" s="62"/>
      <c r="W77" s="88"/>
      <c r="X77" s="176">
        <f>'scoring auditor 2'!S76</f>
        <v>0</v>
      </c>
      <c r="Y77" s="177"/>
      <c r="Z77" s="89"/>
      <c r="AA77" s="90">
        <f t="shared" si="13"/>
        <v>0</v>
      </c>
      <c r="AB77" s="90"/>
      <c r="AC77" s="90"/>
      <c r="AD77" s="170">
        <f t="shared" si="14"/>
        <v>0</v>
      </c>
      <c r="AE77" s="170"/>
      <c r="AF77" s="91"/>
      <c r="AG77" s="83"/>
      <c r="AH77" s="76"/>
      <c r="AI77" s="97" t="s">
        <v>12</v>
      </c>
      <c r="AJ77" s="84"/>
      <c r="AK77" s="72"/>
      <c r="AL77" s="84"/>
      <c r="AM77" s="187"/>
    </row>
    <row r="78" spans="1:39">
      <c r="C78" s="74">
        <v>37</v>
      </c>
      <c r="D78" s="94"/>
      <c r="E78" s="121"/>
      <c r="F78" s="125"/>
      <c r="G78" s="62"/>
      <c r="H78" s="62"/>
      <c r="I78" s="62"/>
      <c r="J78" s="62"/>
      <c r="K78" s="88"/>
      <c r="L78" s="176">
        <f>'scoring auditor 1'!S77</f>
        <v>0</v>
      </c>
      <c r="M78" s="177"/>
      <c r="O78" s="74">
        <v>37</v>
      </c>
      <c r="P78" s="94"/>
      <c r="Q78" s="121"/>
      <c r="R78" s="125"/>
      <c r="S78" s="62"/>
      <c r="T78" s="62"/>
      <c r="U78" s="62"/>
      <c r="V78" s="62"/>
      <c r="W78" s="88"/>
      <c r="X78" s="176">
        <f>'scoring auditor 2'!S77</f>
        <v>0</v>
      </c>
      <c r="Y78" s="177"/>
      <c r="Z78" s="89"/>
      <c r="AA78" s="90">
        <f t="shared" si="13"/>
        <v>0</v>
      </c>
      <c r="AB78" s="90"/>
      <c r="AC78" s="90"/>
      <c r="AD78" s="170">
        <f t="shared" si="14"/>
        <v>0</v>
      </c>
      <c r="AE78" s="170"/>
      <c r="AF78" s="91"/>
      <c r="AG78" s="83"/>
      <c r="AH78" s="76">
        <v>37</v>
      </c>
      <c r="AI78" s="95"/>
      <c r="AJ78" s="84"/>
      <c r="AK78" s="72"/>
      <c r="AL78" s="84"/>
      <c r="AM78" s="187"/>
    </row>
    <row r="79" spans="1:39">
      <c r="C79" s="74" t="s">
        <v>34</v>
      </c>
      <c r="D79" s="96" t="s">
        <v>12</v>
      </c>
      <c r="E79" s="121"/>
      <c r="F79" s="125"/>
      <c r="G79" s="62"/>
      <c r="H79" s="62"/>
      <c r="I79" s="62"/>
      <c r="J79" s="62"/>
      <c r="K79" s="88"/>
      <c r="L79" s="176">
        <f>'scoring auditor 1'!S78</f>
        <v>0</v>
      </c>
      <c r="M79" s="177"/>
      <c r="O79" s="74" t="s">
        <v>34</v>
      </c>
      <c r="P79" s="96" t="s">
        <v>12</v>
      </c>
      <c r="Q79" s="121"/>
      <c r="R79" s="125"/>
      <c r="S79" s="62"/>
      <c r="T79" s="62"/>
      <c r="U79" s="62"/>
      <c r="V79" s="62"/>
      <c r="W79" s="88"/>
      <c r="X79" s="176">
        <f>'scoring auditor 2'!S78</f>
        <v>0</v>
      </c>
      <c r="Y79" s="177"/>
      <c r="Z79" s="89"/>
      <c r="AA79" s="90">
        <f t="shared" si="13"/>
        <v>0</v>
      </c>
      <c r="AB79" s="90"/>
      <c r="AC79" s="90"/>
      <c r="AD79" s="170">
        <f t="shared" si="14"/>
        <v>0</v>
      </c>
      <c r="AE79" s="170"/>
      <c r="AF79" s="91"/>
      <c r="AG79" s="83"/>
      <c r="AH79" s="76" t="s">
        <v>34</v>
      </c>
      <c r="AI79" s="97" t="s">
        <v>12</v>
      </c>
      <c r="AJ79" s="84"/>
      <c r="AK79" s="72"/>
      <c r="AL79" s="84"/>
      <c r="AM79" s="187"/>
    </row>
    <row r="80" spans="1:39">
      <c r="C80" s="86">
        <v>38</v>
      </c>
      <c r="D80" s="94"/>
      <c r="E80" s="121"/>
      <c r="F80" s="125"/>
      <c r="G80" s="62"/>
      <c r="H80" s="62"/>
      <c r="I80" s="62"/>
      <c r="J80" s="62"/>
      <c r="K80" s="88"/>
      <c r="L80" s="176">
        <f>'scoring auditor 1'!S79</f>
        <v>0</v>
      </c>
      <c r="M80" s="177"/>
      <c r="O80" s="86">
        <v>38</v>
      </c>
      <c r="P80" s="94"/>
      <c r="Q80" s="121"/>
      <c r="R80" s="125"/>
      <c r="S80" s="62"/>
      <c r="T80" s="62"/>
      <c r="U80" s="62"/>
      <c r="V80" s="62"/>
      <c r="W80" s="88"/>
      <c r="X80" s="176">
        <f>'scoring auditor 2'!S79</f>
        <v>0</v>
      </c>
      <c r="Y80" s="177"/>
      <c r="Z80" s="89"/>
      <c r="AA80" s="90">
        <f t="shared" si="13"/>
        <v>0</v>
      </c>
      <c r="AB80" s="90"/>
      <c r="AC80" s="90"/>
      <c r="AD80" s="170">
        <f t="shared" si="14"/>
        <v>0</v>
      </c>
      <c r="AE80" s="170"/>
      <c r="AF80" s="91"/>
      <c r="AG80" s="83"/>
      <c r="AH80" s="92">
        <v>38</v>
      </c>
      <c r="AI80" s="95"/>
      <c r="AJ80" s="84"/>
      <c r="AK80" s="72"/>
      <c r="AL80" s="84"/>
      <c r="AM80" s="187"/>
    </row>
    <row r="81" spans="1:39">
      <c r="C81" s="74">
        <v>39</v>
      </c>
      <c r="D81" s="94"/>
      <c r="E81" s="121"/>
      <c r="F81" s="125"/>
      <c r="G81" s="62"/>
      <c r="H81" s="62"/>
      <c r="I81" s="62"/>
      <c r="J81" s="62"/>
      <c r="K81" s="88"/>
      <c r="L81" s="176">
        <f>'scoring auditor 1'!S80</f>
        <v>0</v>
      </c>
      <c r="M81" s="177"/>
      <c r="O81" s="74">
        <v>39</v>
      </c>
      <c r="P81" s="94"/>
      <c r="Q81" s="121"/>
      <c r="R81" s="125"/>
      <c r="S81" s="62"/>
      <c r="T81" s="62"/>
      <c r="U81" s="62"/>
      <c r="V81" s="62"/>
      <c r="W81" s="88"/>
      <c r="X81" s="176">
        <f>'scoring auditor 2'!S80</f>
        <v>0</v>
      </c>
      <c r="Y81" s="177"/>
      <c r="Z81" s="89"/>
      <c r="AA81" s="90">
        <f t="shared" si="13"/>
        <v>0</v>
      </c>
      <c r="AB81" s="90"/>
      <c r="AC81" s="90"/>
      <c r="AD81" s="170">
        <f t="shared" si="14"/>
        <v>0</v>
      </c>
      <c r="AE81" s="170"/>
      <c r="AF81" s="91"/>
      <c r="AG81" s="83"/>
      <c r="AH81" s="76">
        <v>39</v>
      </c>
      <c r="AI81" s="95"/>
      <c r="AJ81" s="84"/>
      <c r="AK81" s="72"/>
      <c r="AL81" s="84"/>
      <c r="AM81" s="187"/>
    </row>
    <row r="82" spans="1:39">
      <c r="C82" s="74" t="s">
        <v>35</v>
      </c>
      <c r="D82" s="96" t="s">
        <v>12</v>
      </c>
      <c r="E82" s="121"/>
      <c r="F82" s="125"/>
      <c r="G82" s="62"/>
      <c r="H82" s="62"/>
      <c r="I82" s="62"/>
      <c r="J82" s="62"/>
      <c r="K82" s="88"/>
      <c r="L82" s="176">
        <f>'scoring auditor 1'!S81</f>
        <v>0</v>
      </c>
      <c r="M82" s="177"/>
      <c r="O82" s="74" t="s">
        <v>35</v>
      </c>
      <c r="P82" s="96" t="s">
        <v>12</v>
      </c>
      <c r="Q82" s="121"/>
      <c r="R82" s="125"/>
      <c r="S82" s="62"/>
      <c r="T82" s="62"/>
      <c r="U82" s="62"/>
      <c r="V82" s="62"/>
      <c r="W82" s="88"/>
      <c r="X82" s="176">
        <f>'scoring auditor 2'!S81</f>
        <v>0</v>
      </c>
      <c r="Y82" s="177"/>
      <c r="Z82" s="89"/>
      <c r="AA82" s="90">
        <f t="shared" si="13"/>
        <v>0</v>
      </c>
      <c r="AB82" s="90"/>
      <c r="AC82" s="90"/>
      <c r="AD82" s="170">
        <f t="shared" si="14"/>
        <v>0</v>
      </c>
      <c r="AE82" s="170"/>
      <c r="AF82" s="91"/>
      <c r="AG82" s="83"/>
      <c r="AH82" s="76" t="s">
        <v>35</v>
      </c>
      <c r="AI82" s="97" t="s">
        <v>12</v>
      </c>
      <c r="AJ82" s="84"/>
      <c r="AK82" s="72"/>
      <c r="AL82" s="84"/>
      <c r="AM82" s="187"/>
    </row>
    <row r="83" spans="1:39">
      <c r="C83" s="74">
        <v>40</v>
      </c>
      <c r="D83" s="94"/>
      <c r="E83" s="121"/>
      <c r="F83" s="125"/>
      <c r="G83" s="62"/>
      <c r="H83" s="62"/>
      <c r="I83" s="62"/>
      <c r="J83" s="62"/>
      <c r="K83" s="88"/>
      <c r="L83" s="176">
        <f>'scoring auditor 1'!S82</f>
        <v>0</v>
      </c>
      <c r="M83" s="177"/>
      <c r="O83" s="74">
        <v>40</v>
      </c>
      <c r="P83" s="94"/>
      <c r="Q83" s="121"/>
      <c r="R83" s="125"/>
      <c r="S83" s="62"/>
      <c r="T83" s="62"/>
      <c r="U83" s="62"/>
      <c r="V83" s="62"/>
      <c r="W83" s="88"/>
      <c r="X83" s="176">
        <f>'scoring auditor 2'!S82</f>
        <v>0</v>
      </c>
      <c r="Y83" s="177"/>
      <c r="Z83" s="89"/>
      <c r="AA83" s="90">
        <f t="shared" si="13"/>
        <v>0</v>
      </c>
      <c r="AB83" s="90"/>
      <c r="AC83" s="90"/>
      <c r="AD83" s="170">
        <f t="shared" si="14"/>
        <v>0</v>
      </c>
      <c r="AE83" s="170"/>
      <c r="AF83" s="91"/>
      <c r="AG83" s="83"/>
      <c r="AH83" s="76">
        <v>40</v>
      </c>
      <c r="AI83" s="95"/>
      <c r="AJ83" s="84"/>
      <c r="AK83" s="72"/>
      <c r="AL83" s="84"/>
      <c r="AM83" s="187"/>
    </row>
    <row r="84" spans="1:39" ht="21.6" thickBot="1">
      <c r="C84" s="74">
        <v>41</v>
      </c>
      <c r="D84" s="94"/>
      <c r="E84" s="121"/>
      <c r="F84" s="125"/>
      <c r="G84" s="62"/>
      <c r="H84" s="62"/>
      <c r="I84" s="62"/>
      <c r="J84" s="62"/>
      <c r="K84" s="88"/>
      <c r="L84" s="176">
        <f>'scoring auditor 1'!S83</f>
        <v>0</v>
      </c>
      <c r="M84" s="177"/>
      <c r="O84" s="74">
        <v>41</v>
      </c>
      <c r="P84" s="94"/>
      <c r="Q84" s="121"/>
      <c r="R84" s="125"/>
      <c r="S84" s="62"/>
      <c r="T84" s="62"/>
      <c r="U84" s="62"/>
      <c r="V84" s="62"/>
      <c r="W84" s="88"/>
      <c r="X84" s="176">
        <f>'scoring auditor 2'!S83</f>
        <v>0</v>
      </c>
      <c r="Y84" s="177"/>
      <c r="Z84" s="89"/>
      <c r="AA84" s="90">
        <f t="shared" si="13"/>
        <v>0</v>
      </c>
      <c r="AB84" s="90"/>
      <c r="AC84" s="90"/>
      <c r="AD84" s="170">
        <f t="shared" si="14"/>
        <v>0</v>
      </c>
      <c r="AE84" s="170"/>
      <c r="AF84" s="91"/>
      <c r="AG84" s="83"/>
      <c r="AH84" s="76">
        <v>41</v>
      </c>
      <c r="AI84" s="95"/>
      <c r="AJ84" s="84"/>
      <c r="AK84" s="72"/>
      <c r="AL84" s="84"/>
      <c r="AM84" s="188"/>
    </row>
    <row r="85" spans="1:39" ht="21.6" thickBot="1">
      <c r="E85" s="98"/>
      <c r="F85" s="98"/>
      <c r="G85" s="98"/>
      <c r="H85" s="126"/>
      <c r="I85" s="126"/>
      <c r="J85" s="126"/>
      <c r="K85" s="98"/>
      <c r="L85" s="98"/>
      <c r="M85" s="98"/>
      <c r="Q85" s="98"/>
      <c r="R85" s="98"/>
      <c r="S85" s="98"/>
      <c r="T85" s="126"/>
      <c r="U85" s="126"/>
      <c r="V85" s="126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83"/>
      <c r="AH85" s="76"/>
      <c r="AI85" s="84"/>
      <c r="AJ85" s="84"/>
      <c r="AK85" s="85"/>
      <c r="AL85" s="84"/>
      <c r="AM85" s="99"/>
    </row>
    <row r="86" spans="1:39">
      <c r="E86" s="179" t="s">
        <v>20</v>
      </c>
      <c r="F86" s="180"/>
      <c r="G86" s="180"/>
      <c r="H86" s="181"/>
      <c r="I86" s="181"/>
      <c r="J86" s="182"/>
      <c r="K86" s="82"/>
      <c r="L86" s="82"/>
      <c r="M86" s="82"/>
      <c r="Q86" s="179" t="s">
        <v>20</v>
      </c>
      <c r="R86" s="180"/>
      <c r="S86" s="180"/>
      <c r="T86" s="181"/>
      <c r="U86" s="181"/>
      <c r="V86" s="182"/>
      <c r="W86" s="82"/>
      <c r="X86" s="82"/>
      <c r="Y86" s="82"/>
      <c r="Z86" s="82"/>
      <c r="AA86" s="76" t="s">
        <v>57</v>
      </c>
      <c r="AB86" s="82"/>
      <c r="AC86" s="82"/>
      <c r="AD86" s="169" t="s">
        <v>46</v>
      </c>
      <c r="AE86" s="169"/>
      <c r="AF86" s="82"/>
      <c r="AG86" s="83"/>
      <c r="AH86" s="76"/>
      <c r="AI86" s="84"/>
      <c r="AJ86" s="84"/>
      <c r="AK86" s="85"/>
      <c r="AL86" s="84"/>
      <c r="AM86" s="99"/>
    </row>
    <row r="87" spans="1:39" ht="21.6" thickBot="1">
      <c r="A87" s="73" t="s">
        <v>5</v>
      </c>
      <c r="E87" s="79">
        <v>0</v>
      </c>
      <c r="F87" s="80">
        <v>1</v>
      </c>
      <c r="G87" s="80">
        <v>2</v>
      </c>
      <c r="H87" s="127">
        <v>3</v>
      </c>
      <c r="I87" s="127">
        <v>4</v>
      </c>
      <c r="J87" s="128">
        <v>5</v>
      </c>
      <c r="K87" s="82"/>
      <c r="L87" s="82"/>
      <c r="M87" s="82"/>
      <c r="Q87" s="79">
        <v>0</v>
      </c>
      <c r="R87" s="80">
        <v>1</v>
      </c>
      <c r="S87" s="80">
        <v>2</v>
      </c>
      <c r="T87" s="127">
        <v>3</v>
      </c>
      <c r="U87" s="127">
        <v>4</v>
      </c>
      <c r="V87" s="128">
        <v>5</v>
      </c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3"/>
      <c r="AH87" s="168" t="s">
        <v>21</v>
      </c>
      <c r="AI87" s="168"/>
      <c r="AJ87" s="84"/>
      <c r="AK87" s="85"/>
      <c r="AL87" s="174" t="s">
        <v>55</v>
      </c>
      <c r="AM87" s="175"/>
    </row>
    <row r="88" spans="1:39">
      <c r="C88" s="74">
        <v>42</v>
      </c>
      <c r="D88" s="94"/>
      <c r="E88" s="120"/>
      <c r="F88" s="124"/>
      <c r="G88" s="64"/>
      <c r="H88" s="64"/>
      <c r="I88" s="64"/>
      <c r="J88" s="64"/>
      <c r="K88" s="88"/>
      <c r="L88" s="176">
        <f>'scoring auditor 1'!S87</f>
        <v>0</v>
      </c>
      <c r="M88" s="177"/>
      <c r="O88" s="74">
        <v>42</v>
      </c>
      <c r="P88" s="94"/>
      <c r="Q88" s="120"/>
      <c r="R88" s="124"/>
      <c r="S88" s="64"/>
      <c r="T88" s="64"/>
      <c r="U88" s="64"/>
      <c r="V88" s="64"/>
      <c r="W88" s="88"/>
      <c r="X88" s="176">
        <f>'scoring auditor 2'!S87</f>
        <v>0</v>
      </c>
      <c r="Y88" s="177"/>
      <c r="Z88" s="89"/>
      <c r="AA88" s="90">
        <f t="shared" ref="AA88:AA96" si="15">L88-X88</f>
        <v>0</v>
      </c>
      <c r="AB88" s="90"/>
      <c r="AC88" s="90"/>
      <c r="AD88" s="170">
        <f t="shared" ref="AD88:AD96" si="16">SUM(L88+X88)/2</f>
        <v>0</v>
      </c>
      <c r="AE88" s="170"/>
      <c r="AF88" s="91"/>
      <c r="AG88" s="83"/>
      <c r="AH88" s="76">
        <v>42</v>
      </c>
      <c r="AI88" s="95"/>
      <c r="AJ88" s="84"/>
      <c r="AK88" s="72"/>
      <c r="AL88" s="84"/>
      <c r="AM88" s="189">
        <f>SUM(AK88:AK96)/9</f>
        <v>0</v>
      </c>
    </row>
    <row r="89" spans="1:39">
      <c r="C89" s="74" t="s">
        <v>36</v>
      </c>
      <c r="D89" s="96" t="s">
        <v>12</v>
      </c>
      <c r="E89" s="120"/>
      <c r="F89" s="124"/>
      <c r="G89" s="64"/>
      <c r="H89" s="64"/>
      <c r="I89" s="64"/>
      <c r="J89" s="64"/>
      <c r="K89" s="88"/>
      <c r="L89" s="176">
        <f>'scoring auditor 1'!S88</f>
        <v>0</v>
      </c>
      <c r="M89" s="177"/>
      <c r="O89" s="74" t="s">
        <v>36</v>
      </c>
      <c r="P89" s="96" t="s">
        <v>12</v>
      </c>
      <c r="Q89" s="120"/>
      <c r="R89" s="124"/>
      <c r="S89" s="64"/>
      <c r="T89" s="64"/>
      <c r="U89" s="64"/>
      <c r="V89" s="64"/>
      <c r="W89" s="88"/>
      <c r="X89" s="176">
        <f>'scoring auditor 2'!S88</f>
        <v>0</v>
      </c>
      <c r="Y89" s="177"/>
      <c r="Z89" s="89"/>
      <c r="AA89" s="90">
        <f t="shared" si="15"/>
        <v>0</v>
      </c>
      <c r="AB89" s="90"/>
      <c r="AC89" s="90"/>
      <c r="AD89" s="170">
        <f t="shared" si="16"/>
        <v>0</v>
      </c>
      <c r="AE89" s="170"/>
      <c r="AF89" s="91"/>
      <c r="AG89" s="83"/>
      <c r="AH89" s="76" t="s">
        <v>36</v>
      </c>
      <c r="AI89" s="97" t="s">
        <v>12</v>
      </c>
      <c r="AJ89" s="84"/>
      <c r="AK89" s="72"/>
      <c r="AL89" s="84"/>
      <c r="AM89" s="190"/>
    </row>
    <row r="90" spans="1:39">
      <c r="C90" s="74">
        <v>0</v>
      </c>
      <c r="D90" s="96" t="s">
        <v>12</v>
      </c>
      <c r="E90" s="120"/>
      <c r="F90" s="124"/>
      <c r="G90" s="64"/>
      <c r="H90" s="64"/>
      <c r="I90" s="64"/>
      <c r="J90" s="64"/>
      <c r="K90" s="88"/>
      <c r="L90" s="176">
        <f>'scoring auditor 1'!S89</f>
        <v>0</v>
      </c>
      <c r="M90" s="177"/>
      <c r="O90" s="74">
        <v>0</v>
      </c>
      <c r="P90" s="96" t="s">
        <v>12</v>
      </c>
      <c r="Q90" s="120"/>
      <c r="R90" s="124"/>
      <c r="S90" s="64"/>
      <c r="T90" s="64"/>
      <c r="U90" s="64"/>
      <c r="V90" s="64"/>
      <c r="W90" s="88"/>
      <c r="X90" s="176">
        <f>'scoring auditor 2'!S89</f>
        <v>0</v>
      </c>
      <c r="Y90" s="177"/>
      <c r="Z90" s="89"/>
      <c r="AA90" s="90">
        <f t="shared" si="15"/>
        <v>0</v>
      </c>
      <c r="AB90" s="90"/>
      <c r="AC90" s="90"/>
      <c r="AD90" s="170">
        <f t="shared" si="16"/>
        <v>0</v>
      </c>
      <c r="AE90" s="170"/>
      <c r="AF90" s="91"/>
      <c r="AG90" s="83"/>
      <c r="AH90" s="76">
        <v>0</v>
      </c>
      <c r="AI90" s="97" t="s">
        <v>12</v>
      </c>
      <c r="AJ90" s="84"/>
      <c r="AK90" s="72"/>
      <c r="AL90" s="84"/>
      <c r="AM90" s="190"/>
    </row>
    <row r="91" spans="1:39">
      <c r="C91" s="74">
        <v>43</v>
      </c>
      <c r="D91" s="96" t="s">
        <v>12</v>
      </c>
      <c r="E91" s="121"/>
      <c r="F91" s="121"/>
      <c r="G91" s="62"/>
      <c r="H91" s="62"/>
      <c r="I91" s="62"/>
      <c r="J91" s="62"/>
      <c r="K91" s="88"/>
      <c r="L91" s="176">
        <f>'scoring auditor 1'!S90</f>
        <v>0</v>
      </c>
      <c r="M91" s="177"/>
      <c r="O91" s="74">
        <v>43</v>
      </c>
      <c r="P91" s="96" t="s">
        <v>12</v>
      </c>
      <c r="Q91" s="121"/>
      <c r="R91" s="121"/>
      <c r="S91" s="62"/>
      <c r="T91" s="62"/>
      <c r="U91" s="62"/>
      <c r="V91" s="62"/>
      <c r="W91" s="88"/>
      <c r="X91" s="176">
        <f>'scoring auditor 2'!S90</f>
        <v>0</v>
      </c>
      <c r="Y91" s="177"/>
      <c r="Z91" s="89"/>
      <c r="AA91" s="90">
        <f t="shared" si="15"/>
        <v>0</v>
      </c>
      <c r="AB91" s="90"/>
      <c r="AC91" s="90"/>
      <c r="AD91" s="170">
        <f t="shared" si="16"/>
        <v>0</v>
      </c>
      <c r="AE91" s="170"/>
      <c r="AF91" s="91"/>
      <c r="AG91" s="83"/>
      <c r="AH91" s="76">
        <v>43</v>
      </c>
      <c r="AI91" s="97" t="s">
        <v>12</v>
      </c>
      <c r="AJ91" s="84"/>
      <c r="AK91" s="72"/>
      <c r="AL91" s="84"/>
      <c r="AM91" s="190"/>
    </row>
    <row r="92" spans="1:39">
      <c r="C92" s="74">
        <v>44</v>
      </c>
      <c r="D92" s="94"/>
      <c r="E92" s="121"/>
      <c r="F92" s="125"/>
      <c r="G92" s="62"/>
      <c r="H92" s="62"/>
      <c r="I92" s="62"/>
      <c r="J92" s="62"/>
      <c r="K92" s="88"/>
      <c r="L92" s="176">
        <f>'scoring auditor 1'!S91</f>
        <v>0</v>
      </c>
      <c r="M92" s="177"/>
      <c r="O92" s="74">
        <v>44</v>
      </c>
      <c r="P92" s="94"/>
      <c r="Q92" s="121"/>
      <c r="R92" s="125"/>
      <c r="S92" s="62"/>
      <c r="T92" s="62"/>
      <c r="U92" s="62"/>
      <c r="V92" s="62"/>
      <c r="W92" s="88"/>
      <c r="X92" s="176">
        <f>'scoring auditor 2'!S91</f>
        <v>0</v>
      </c>
      <c r="Y92" s="177"/>
      <c r="Z92" s="89"/>
      <c r="AA92" s="90">
        <f t="shared" si="15"/>
        <v>0</v>
      </c>
      <c r="AB92" s="90"/>
      <c r="AC92" s="90"/>
      <c r="AD92" s="170">
        <f t="shared" si="16"/>
        <v>0</v>
      </c>
      <c r="AE92" s="170"/>
      <c r="AF92" s="91"/>
      <c r="AG92" s="83"/>
      <c r="AH92" s="76">
        <v>44</v>
      </c>
      <c r="AI92" s="95"/>
      <c r="AJ92" s="84"/>
      <c r="AK92" s="72"/>
      <c r="AL92" s="84"/>
      <c r="AM92" s="190"/>
    </row>
    <row r="93" spans="1:39">
      <c r="C93" s="74" t="s">
        <v>37</v>
      </c>
      <c r="D93" s="96" t="s">
        <v>12</v>
      </c>
      <c r="E93" s="121"/>
      <c r="F93" s="125"/>
      <c r="G93" s="62"/>
      <c r="H93" s="62"/>
      <c r="I93" s="62"/>
      <c r="J93" s="62"/>
      <c r="K93" s="88"/>
      <c r="L93" s="176">
        <f>'scoring auditor 1'!S92</f>
        <v>0</v>
      </c>
      <c r="M93" s="177"/>
      <c r="O93" s="74" t="s">
        <v>37</v>
      </c>
      <c r="P93" s="96" t="s">
        <v>12</v>
      </c>
      <c r="Q93" s="121"/>
      <c r="R93" s="125"/>
      <c r="S93" s="62"/>
      <c r="T93" s="62"/>
      <c r="U93" s="62"/>
      <c r="V93" s="62"/>
      <c r="W93" s="88"/>
      <c r="X93" s="176">
        <f>'scoring auditor 2'!S92</f>
        <v>0</v>
      </c>
      <c r="Y93" s="177"/>
      <c r="Z93" s="89"/>
      <c r="AA93" s="90">
        <f t="shared" si="15"/>
        <v>0</v>
      </c>
      <c r="AB93" s="90"/>
      <c r="AC93" s="90"/>
      <c r="AD93" s="170">
        <f t="shared" si="16"/>
        <v>0</v>
      </c>
      <c r="AE93" s="170"/>
      <c r="AF93" s="91"/>
      <c r="AG93" s="83"/>
      <c r="AH93" s="76" t="s">
        <v>37</v>
      </c>
      <c r="AI93" s="97" t="s">
        <v>12</v>
      </c>
      <c r="AJ93" s="84"/>
      <c r="AK93" s="72"/>
      <c r="AL93" s="84"/>
      <c r="AM93" s="190"/>
    </row>
    <row r="94" spans="1:39">
      <c r="C94" s="74">
        <v>45</v>
      </c>
      <c r="D94" s="96" t="s">
        <v>12</v>
      </c>
      <c r="E94" s="121"/>
      <c r="F94" s="125"/>
      <c r="G94" s="62"/>
      <c r="H94" s="62"/>
      <c r="I94" s="62"/>
      <c r="J94" s="62"/>
      <c r="K94" s="88"/>
      <c r="L94" s="176">
        <f>'scoring auditor 1'!S93</f>
        <v>0</v>
      </c>
      <c r="M94" s="177"/>
      <c r="O94" s="74">
        <v>45</v>
      </c>
      <c r="P94" s="96" t="s">
        <v>12</v>
      </c>
      <c r="Q94" s="121"/>
      <c r="R94" s="125"/>
      <c r="S94" s="62"/>
      <c r="T94" s="62"/>
      <c r="U94" s="62"/>
      <c r="V94" s="62"/>
      <c r="W94" s="88"/>
      <c r="X94" s="176">
        <f>'scoring auditor 2'!S93</f>
        <v>0</v>
      </c>
      <c r="Y94" s="177"/>
      <c r="Z94" s="89"/>
      <c r="AA94" s="90">
        <f t="shared" si="15"/>
        <v>0</v>
      </c>
      <c r="AB94" s="90"/>
      <c r="AC94" s="90"/>
      <c r="AD94" s="170">
        <f t="shared" si="16"/>
        <v>0</v>
      </c>
      <c r="AE94" s="170"/>
      <c r="AF94" s="91"/>
      <c r="AG94" s="83"/>
      <c r="AH94" s="76">
        <v>45</v>
      </c>
      <c r="AI94" s="97" t="s">
        <v>12</v>
      </c>
      <c r="AJ94" s="84"/>
      <c r="AK94" s="72"/>
      <c r="AL94" s="84"/>
      <c r="AM94" s="190"/>
    </row>
    <row r="95" spans="1:39">
      <c r="C95" s="74">
        <v>46</v>
      </c>
      <c r="D95" s="96" t="s">
        <v>12</v>
      </c>
      <c r="E95" s="121"/>
      <c r="F95" s="125"/>
      <c r="G95" s="62"/>
      <c r="H95" s="62"/>
      <c r="I95" s="62"/>
      <c r="J95" s="62"/>
      <c r="K95" s="88"/>
      <c r="L95" s="176">
        <f>'scoring auditor 1'!S94</f>
        <v>0</v>
      </c>
      <c r="M95" s="177"/>
      <c r="O95" s="74">
        <v>46</v>
      </c>
      <c r="P95" s="96" t="s">
        <v>12</v>
      </c>
      <c r="Q95" s="121"/>
      <c r="R95" s="125"/>
      <c r="S95" s="62"/>
      <c r="T95" s="62"/>
      <c r="U95" s="62"/>
      <c r="V95" s="62"/>
      <c r="W95" s="88"/>
      <c r="X95" s="176">
        <f>'scoring auditor 2'!S94</f>
        <v>0</v>
      </c>
      <c r="Y95" s="177"/>
      <c r="Z95" s="89"/>
      <c r="AA95" s="90">
        <f t="shared" si="15"/>
        <v>0</v>
      </c>
      <c r="AB95" s="90"/>
      <c r="AC95" s="90"/>
      <c r="AD95" s="170">
        <f t="shared" si="16"/>
        <v>0</v>
      </c>
      <c r="AE95" s="170"/>
      <c r="AF95" s="91"/>
      <c r="AG95" s="83"/>
      <c r="AH95" s="76">
        <v>46</v>
      </c>
      <c r="AI95" s="97" t="s">
        <v>12</v>
      </c>
      <c r="AJ95" s="84"/>
      <c r="AK95" s="72"/>
      <c r="AL95" s="84"/>
      <c r="AM95" s="190"/>
    </row>
    <row r="96" spans="1:39">
      <c r="C96" s="74">
        <v>47</v>
      </c>
      <c r="D96" s="94"/>
      <c r="E96" s="121"/>
      <c r="F96" s="125"/>
      <c r="G96" s="62"/>
      <c r="H96" s="62"/>
      <c r="I96" s="62"/>
      <c r="J96" s="62"/>
      <c r="K96" s="88"/>
      <c r="L96" s="176">
        <f>'scoring auditor 1'!S95</f>
        <v>0</v>
      </c>
      <c r="M96" s="177"/>
      <c r="O96" s="74">
        <v>47</v>
      </c>
      <c r="P96" s="94"/>
      <c r="Q96" s="121"/>
      <c r="R96" s="125"/>
      <c r="S96" s="62"/>
      <c r="T96" s="62"/>
      <c r="U96" s="62"/>
      <c r="V96" s="62"/>
      <c r="W96" s="88"/>
      <c r="X96" s="176">
        <f>'scoring auditor 2'!S95</f>
        <v>0</v>
      </c>
      <c r="Y96" s="177"/>
      <c r="Z96" s="89"/>
      <c r="AA96" s="90">
        <f t="shared" si="15"/>
        <v>0</v>
      </c>
      <c r="AB96" s="90"/>
      <c r="AC96" s="90"/>
      <c r="AD96" s="170">
        <f t="shared" si="16"/>
        <v>0</v>
      </c>
      <c r="AE96" s="170"/>
      <c r="AF96" s="91"/>
      <c r="AG96" s="83"/>
      <c r="AH96" s="76">
        <v>47</v>
      </c>
      <c r="AI96" s="95"/>
      <c r="AJ96" s="84"/>
      <c r="AK96" s="72"/>
      <c r="AL96" s="84"/>
      <c r="AM96" s="191"/>
    </row>
    <row r="97" spans="1:39" ht="21.6" thickBot="1">
      <c r="E97" s="98"/>
      <c r="F97" s="98"/>
      <c r="G97" s="98"/>
      <c r="H97" s="126"/>
      <c r="I97" s="126"/>
      <c r="J97" s="126"/>
      <c r="K97" s="98"/>
      <c r="L97" s="98"/>
      <c r="M97" s="98"/>
      <c r="Q97" s="98"/>
      <c r="R97" s="98"/>
      <c r="S97" s="98"/>
      <c r="T97" s="126"/>
      <c r="U97" s="126"/>
      <c r="V97" s="126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83"/>
      <c r="AH97" s="76"/>
      <c r="AI97" s="84"/>
      <c r="AJ97" s="84"/>
      <c r="AK97" s="85"/>
      <c r="AL97" s="84"/>
      <c r="AM97" s="99"/>
    </row>
    <row r="98" spans="1:39">
      <c r="E98" s="179" t="s">
        <v>20</v>
      </c>
      <c r="F98" s="180"/>
      <c r="G98" s="180"/>
      <c r="H98" s="181"/>
      <c r="I98" s="181"/>
      <c r="J98" s="182"/>
      <c r="K98" s="82"/>
      <c r="L98" s="82"/>
      <c r="M98" s="82"/>
      <c r="Q98" s="179" t="s">
        <v>20</v>
      </c>
      <c r="R98" s="180"/>
      <c r="S98" s="180"/>
      <c r="T98" s="181"/>
      <c r="U98" s="181"/>
      <c r="V98" s="182"/>
      <c r="W98" s="82"/>
      <c r="X98" s="82"/>
      <c r="Y98" s="82"/>
      <c r="Z98" s="82"/>
      <c r="AA98" s="76" t="s">
        <v>57</v>
      </c>
      <c r="AB98" s="82"/>
      <c r="AC98" s="82"/>
      <c r="AD98" s="169" t="s">
        <v>46</v>
      </c>
      <c r="AE98" s="169"/>
      <c r="AF98" s="82"/>
      <c r="AG98" s="83"/>
      <c r="AH98" s="76"/>
      <c r="AI98" s="84"/>
      <c r="AJ98" s="84"/>
      <c r="AK98" s="85"/>
      <c r="AL98" s="84"/>
      <c r="AM98" s="99"/>
    </row>
    <row r="99" spans="1:39" ht="21.6" thickBot="1">
      <c r="A99" s="73" t="s">
        <v>4</v>
      </c>
      <c r="E99" s="79">
        <v>0</v>
      </c>
      <c r="F99" s="80">
        <v>1</v>
      </c>
      <c r="G99" s="80">
        <v>2</v>
      </c>
      <c r="H99" s="127">
        <v>3</v>
      </c>
      <c r="I99" s="127">
        <v>4</v>
      </c>
      <c r="J99" s="128">
        <v>5</v>
      </c>
      <c r="K99" s="82"/>
      <c r="L99" s="82"/>
      <c r="M99" s="82"/>
      <c r="Q99" s="79">
        <v>0</v>
      </c>
      <c r="R99" s="80">
        <v>1</v>
      </c>
      <c r="S99" s="80">
        <v>2</v>
      </c>
      <c r="T99" s="127">
        <v>3</v>
      </c>
      <c r="U99" s="127">
        <v>4</v>
      </c>
      <c r="V99" s="128">
        <v>5</v>
      </c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3"/>
      <c r="AH99" s="168" t="s">
        <v>21</v>
      </c>
      <c r="AI99" s="168"/>
      <c r="AJ99" s="84"/>
      <c r="AK99" s="85"/>
      <c r="AL99" s="174" t="s">
        <v>56</v>
      </c>
      <c r="AM99" s="175"/>
    </row>
    <row r="100" spans="1:39">
      <c r="C100" s="74">
        <v>48</v>
      </c>
      <c r="D100" s="94"/>
      <c r="E100" s="120"/>
      <c r="F100" s="120"/>
      <c r="G100" s="124"/>
      <c r="H100" s="64"/>
      <c r="I100" s="64"/>
      <c r="J100" s="64"/>
      <c r="K100" s="88"/>
      <c r="L100" s="178">
        <f>'scoring auditor 1'!S99</f>
        <v>0</v>
      </c>
      <c r="M100" s="178"/>
      <c r="O100" s="74">
        <v>48</v>
      </c>
      <c r="P100" s="94"/>
      <c r="Q100" s="120"/>
      <c r="R100" s="120"/>
      <c r="S100" s="124"/>
      <c r="T100" s="64"/>
      <c r="U100" s="64"/>
      <c r="V100" s="64"/>
      <c r="W100" s="88"/>
      <c r="X100" s="178">
        <f>'scoring auditor 2'!S99</f>
        <v>0</v>
      </c>
      <c r="Y100" s="178"/>
      <c r="Z100" s="89"/>
      <c r="AA100" s="90">
        <f>L100-X100</f>
        <v>0</v>
      </c>
      <c r="AB100" s="90"/>
      <c r="AC100" s="90"/>
      <c r="AD100" s="170">
        <f t="shared" ref="AD100:AD104" si="17">SUM(L100+X100)/2</f>
        <v>0</v>
      </c>
      <c r="AE100" s="170"/>
      <c r="AF100" s="91"/>
      <c r="AG100" s="83"/>
      <c r="AH100" s="76">
        <v>48</v>
      </c>
      <c r="AI100" s="95"/>
      <c r="AJ100" s="84"/>
      <c r="AK100" s="72"/>
      <c r="AL100" s="84"/>
      <c r="AM100" s="186">
        <f>SUM(AK100:AK104)/5</f>
        <v>0</v>
      </c>
    </row>
    <row r="101" spans="1:39">
      <c r="C101" s="74" t="s">
        <v>38</v>
      </c>
      <c r="D101" s="96" t="s">
        <v>12</v>
      </c>
      <c r="E101" s="120"/>
      <c r="F101" s="120"/>
      <c r="G101" s="64"/>
      <c r="H101" s="64"/>
      <c r="I101" s="64"/>
      <c r="J101" s="64"/>
      <c r="K101" s="88"/>
      <c r="L101" s="176">
        <f>'scoring auditor 1'!S100</f>
        <v>0</v>
      </c>
      <c r="M101" s="177"/>
      <c r="O101" s="74" t="s">
        <v>38</v>
      </c>
      <c r="P101" s="96" t="s">
        <v>12</v>
      </c>
      <c r="Q101" s="120"/>
      <c r="R101" s="120"/>
      <c r="S101" s="64"/>
      <c r="T101" s="64"/>
      <c r="U101" s="64"/>
      <c r="V101" s="64"/>
      <c r="W101" s="88"/>
      <c r="X101" s="176">
        <f>'scoring auditor 2'!S100</f>
        <v>0</v>
      </c>
      <c r="Y101" s="177"/>
      <c r="Z101" s="89"/>
      <c r="AA101" s="90">
        <f>L101-X101</f>
        <v>0</v>
      </c>
      <c r="AB101" s="90"/>
      <c r="AC101" s="90"/>
      <c r="AD101" s="170">
        <f t="shared" si="17"/>
        <v>0</v>
      </c>
      <c r="AE101" s="170"/>
      <c r="AF101" s="91"/>
      <c r="AG101" s="83"/>
      <c r="AH101" s="76" t="s">
        <v>38</v>
      </c>
      <c r="AI101" s="97" t="s">
        <v>12</v>
      </c>
      <c r="AJ101" s="84"/>
      <c r="AK101" s="72"/>
      <c r="AL101" s="84"/>
      <c r="AM101" s="187"/>
    </row>
    <row r="102" spans="1:39">
      <c r="C102" s="74" t="s">
        <v>39</v>
      </c>
      <c r="D102" s="96" t="s">
        <v>12</v>
      </c>
      <c r="E102" s="120"/>
      <c r="F102" s="120"/>
      <c r="G102" s="64"/>
      <c r="H102" s="64"/>
      <c r="I102" s="64"/>
      <c r="J102" s="64"/>
      <c r="K102" s="88"/>
      <c r="L102" s="176">
        <f>'scoring auditor 1'!S101</f>
        <v>0</v>
      </c>
      <c r="M102" s="177"/>
      <c r="O102" s="74" t="s">
        <v>39</v>
      </c>
      <c r="P102" s="96" t="s">
        <v>12</v>
      </c>
      <c r="Q102" s="120"/>
      <c r="R102" s="120"/>
      <c r="S102" s="64"/>
      <c r="T102" s="64"/>
      <c r="U102" s="64"/>
      <c r="V102" s="64"/>
      <c r="W102" s="88"/>
      <c r="X102" s="176">
        <f>'scoring auditor 2'!S101</f>
        <v>0</v>
      </c>
      <c r="Y102" s="177"/>
      <c r="Z102" s="89"/>
      <c r="AA102" s="90">
        <f>L102-X102</f>
        <v>0</v>
      </c>
      <c r="AB102" s="90"/>
      <c r="AC102" s="90"/>
      <c r="AD102" s="170">
        <f t="shared" si="17"/>
        <v>0</v>
      </c>
      <c r="AE102" s="170"/>
      <c r="AF102" s="91"/>
      <c r="AG102" s="83"/>
      <c r="AH102" s="76" t="s">
        <v>39</v>
      </c>
      <c r="AI102" s="97" t="s">
        <v>12</v>
      </c>
      <c r="AJ102" s="84"/>
      <c r="AK102" s="72"/>
      <c r="AL102" s="84"/>
      <c r="AM102" s="187"/>
    </row>
    <row r="103" spans="1:39">
      <c r="C103" s="74">
        <v>49</v>
      </c>
      <c r="D103" s="94"/>
      <c r="E103" s="121"/>
      <c r="F103" s="125"/>
      <c r="G103" s="62"/>
      <c r="H103" s="62"/>
      <c r="I103" s="62"/>
      <c r="J103" s="62"/>
      <c r="K103" s="88"/>
      <c r="L103" s="178">
        <f>'scoring auditor 1'!S102</f>
        <v>0</v>
      </c>
      <c r="M103" s="178"/>
      <c r="O103" s="74">
        <v>49</v>
      </c>
      <c r="P103" s="94"/>
      <c r="Q103" s="121"/>
      <c r="R103" s="125"/>
      <c r="S103" s="62"/>
      <c r="T103" s="62"/>
      <c r="U103" s="62"/>
      <c r="V103" s="62"/>
      <c r="W103" s="88"/>
      <c r="X103" s="178">
        <f>'scoring auditor 2'!S102</f>
        <v>0</v>
      </c>
      <c r="Y103" s="178"/>
      <c r="Z103" s="89"/>
      <c r="AA103" s="90">
        <f>L103-X103</f>
        <v>0</v>
      </c>
      <c r="AB103" s="90"/>
      <c r="AC103" s="90"/>
      <c r="AD103" s="170">
        <f t="shared" si="17"/>
        <v>0</v>
      </c>
      <c r="AE103" s="170"/>
      <c r="AF103" s="91"/>
      <c r="AG103" s="83"/>
      <c r="AH103" s="76">
        <v>49</v>
      </c>
      <c r="AI103" s="95"/>
      <c r="AJ103" s="84"/>
      <c r="AK103" s="72"/>
      <c r="AL103" s="84"/>
      <c r="AM103" s="187"/>
    </row>
    <row r="104" spans="1:39" ht="21.6" thickBot="1">
      <c r="C104" s="74">
        <v>50</v>
      </c>
      <c r="D104" s="96" t="s">
        <v>12</v>
      </c>
      <c r="E104" s="121"/>
      <c r="F104" s="125"/>
      <c r="G104" s="62"/>
      <c r="H104" s="62"/>
      <c r="I104" s="62"/>
      <c r="J104" s="62"/>
      <c r="K104" s="88"/>
      <c r="L104" s="176">
        <f>'scoring auditor 1'!S103</f>
        <v>0</v>
      </c>
      <c r="M104" s="177"/>
      <c r="O104" s="74">
        <v>50</v>
      </c>
      <c r="P104" s="96" t="s">
        <v>12</v>
      </c>
      <c r="Q104" s="121"/>
      <c r="R104" s="125"/>
      <c r="S104" s="62"/>
      <c r="T104" s="62"/>
      <c r="U104" s="62"/>
      <c r="V104" s="62"/>
      <c r="W104" s="88"/>
      <c r="X104" s="176">
        <f>'scoring auditor 2'!S103</f>
        <v>0</v>
      </c>
      <c r="Y104" s="177"/>
      <c r="Z104" s="89"/>
      <c r="AA104" s="90">
        <f>L104-X104</f>
        <v>0</v>
      </c>
      <c r="AB104" s="90"/>
      <c r="AC104" s="90"/>
      <c r="AD104" s="170">
        <f t="shared" si="17"/>
        <v>0</v>
      </c>
      <c r="AE104" s="170"/>
      <c r="AF104" s="91"/>
      <c r="AG104" s="83"/>
      <c r="AH104" s="76">
        <v>50</v>
      </c>
      <c r="AI104" s="97" t="s">
        <v>12</v>
      </c>
      <c r="AJ104" s="84"/>
      <c r="AK104" s="72"/>
      <c r="AL104" s="84"/>
      <c r="AM104" s="188"/>
    </row>
    <row r="105" spans="1:39" ht="21.6" thickBot="1">
      <c r="AG105" s="111"/>
      <c r="AH105" s="112"/>
      <c r="AI105" s="113"/>
      <c r="AJ105" s="113"/>
      <c r="AK105" s="114"/>
      <c r="AL105" s="113"/>
      <c r="AM105" s="115"/>
    </row>
  </sheetData>
  <sheetProtection password="C634" sheet="1" objects="1" scenarios="1" selectLockedCells="1"/>
  <mergeCells count="290">
    <mergeCell ref="L84:M84"/>
    <mergeCell ref="L88:M88"/>
    <mergeCell ref="L68:M68"/>
    <mergeCell ref="L69:M69"/>
    <mergeCell ref="L71:M71"/>
    <mergeCell ref="L81:M81"/>
    <mergeCell ref="L82:M82"/>
    <mergeCell ref="L83:M83"/>
    <mergeCell ref="L29:M29"/>
    <mergeCell ref="L37:M37"/>
    <mergeCell ref="L38:M38"/>
    <mergeCell ref="L42:M42"/>
    <mergeCell ref="L54:M54"/>
    <mergeCell ref="L55:M55"/>
    <mergeCell ref="L80:M80"/>
    <mergeCell ref="L53:M53"/>
    <mergeCell ref="L56:M56"/>
    <mergeCell ref="L57:M57"/>
    <mergeCell ref="L60:M60"/>
    <mergeCell ref="L61:M61"/>
    <mergeCell ref="L58:M58"/>
    <mergeCell ref="L59:M59"/>
    <mergeCell ref="L65:M65"/>
    <mergeCell ref="L67:M67"/>
    <mergeCell ref="L70:M70"/>
    <mergeCell ref="L72:M72"/>
    <mergeCell ref="L76:M76"/>
    <mergeCell ref="L77:M77"/>
    <mergeCell ref="L78:M78"/>
    <mergeCell ref="L79:M79"/>
    <mergeCell ref="L41:M41"/>
    <mergeCell ref="L43:M43"/>
    <mergeCell ref="L47:M47"/>
    <mergeCell ref="L48:M48"/>
    <mergeCell ref="L49:M49"/>
    <mergeCell ref="L66:M66"/>
    <mergeCell ref="L40:M40"/>
    <mergeCell ref="L18:M18"/>
    <mergeCell ref="L20:M20"/>
    <mergeCell ref="L21:M21"/>
    <mergeCell ref="L22:M22"/>
    <mergeCell ref="L23:M23"/>
    <mergeCell ref="L28:M28"/>
    <mergeCell ref="L19:M19"/>
    <mergeCell ref="L27:M27"/>
    <mergeCell ref="L8:M8"/>
    <mergeCell ref="L9:M9"/>
    <mergeCell ref="L10:M10"/>
    <mergeCell ref="L11:M11"/>
    <mergeCell ref="L30:M30"/>
    <mergeCell ref="L31:M31"/>
    <mergeCell ref="L32:M32"/>
    <mergeCell ref="L36:M36"/>
    <mergeCell ref="L39:M39"/>
    <mergeCell ref="X4:Y4"/>
    <mergeCell ref="X5:Y5"/>
    <mergeCell ref="X6:Y6"/>
    <mergeCell ref="X7:Y7"/>
    <mergeCell ref="X8:Y8"/>
    <mergeCell ref="AM4:AM11"/>
    <mergeCell ref="AM15:AM23"/>
    <mergeCell ref="AM27:AM32"/>
    <mergeCell ref="AM36:AM43"/>
    <mergeCell ref="X15:Y15"/>
    <mergeCell ref="X16:Y16"/>
    <mergeCell ref="X17:Y17"/>
    <mergeCell ref="X18:Y18"/>
    <mergeCell ref="X9:Y9"/>
    <mergeCell ref="X10:Y10"/>
    <mergeCell ref="X11:Y11"/>
    <mergeCell ref="AD37:AE37"/>
    <mergeCell ref="AD38:AE38"/>
    <mergeCell ref="AD39:AE39"/>
    <mergeCell ref="AD40:AE40"/>
    <mergeCell ref="AD41:AE41"/>
    <mergeCell ref="AD42:AE42"/>
    <mergeCell ref="AD43:AE43"/>
    <mergeCell ref="AM47:AM49"/>
    <mergeCell ref="AM53:AM61"/>
    <mergeCell ref="AM65:AM72"/>
    <mergeCell ref="AM76:AM84"/>
    <mergeCell ref="AM88:AM96"/>
    <mergeCell ref="AM100:AM104"/>
    <mergeCell ref="AO4:AO11"/>
    <mergeCell ref="AQ4:AQ11"/>
    <mergeCell ref="E1:J1"/>
    <mergeCell ref="Q1:V1"/>
    <mergeCell ref="AH3:AI3"/>
    <mergeCell ref="L4:M4"/>
    <mergeCell ref="L5:M5"/>
    <mergeCell ref="L6:M6"/>
    <mergeCell ref="Q2:V2"/>
    <mergeCell ref="O3:P3"/>
    <mergeCell ref="Q13:V13"/>
    <mergeCell ref="Q25:V25"/>
    <mergeCell ref="Q34:V34"/>
    <mergeCell ref="Q45:V45"/>
    <mergeCell ref="E51:J51"/>
    <mergeCell ref="E63:J63"/>
    <mergeCell ref="E74:J74"/>
    <mergeCell ref="E86:J86"/>
    <mergeCell ref="E98:J98"/>
    <mergeCell ref="Q51:V51"/>
    <mergeCell ref="Q63:V63"/>
    <mergeCell ref="Q74:V74"/>
    <mergeCell ref="Q86:V86"/>
    <mergeCell ref="Q98:V98"/>
    <mergeCell ref="E2:J2"/>
    <mergeCell ref="C3:D3"/>
    <mergeCell ref="E13:J13"/>
    <mergeCell ref="E25:J25"/>
    <mergeCell ref="E34:J34"/>
    <mergeCell ref="E45:J45"/>
    <mergeCell ref="L89:M89"/>
    <mergeCell ref="L90:M90"/>
    <mergeCell ref="L92:M92"/>
    <mergeCell ref="L93:M93"/>
    <mergeCell ref="L94:M94"/>
    <mergeCell ref="L95:M95"/>
    <mergeCell ref="L96:M96"/>
    <mergeCell ref="L91:M91"/>
    <mergeCell ref="L15:M15"/>
    <mergeCell ref="L16:M16"/>
    <mergeCell ref="L17:M17"/>
    <mergeCell ref="L7:M7"/>
    <mergeCell ref="L100:M100"/>
    <mergeCell ref="L101:M101"/>
    <mergeCell ref="L102:M102"/>
    <mergeCell ref="L103:M103"/>
    <mergeCell ref="L104:M104"/>
    <mergeCell ref="X19:Y19"/>
    <mergeCell ref="X27:Y27"/>
    <mergeCell ref="X29:Y29"/>
    <mergeCell ref="X37:Y37"/>
    <mergeCell ref="X38:Y38"/>
    <mergeCell ref="X42:Y42"/>
    <mergeCell ref="X20:Y20"/>
    <mergeCell ref="X21:Y21"/>
    <mergeCell ref="X22:Y22"/>
    <mergeCell ref="X23:Y23"/>
    <mergeCell ref="X28:Y28"/>
    <mergeCell ref="X30:Y30"/>
    <mergeCell ref="X31:Y31"/>
    <mergeCell ref="X32:Y32"/>
    <mergeCell ref="X36:Y36"/>
    <mergeCell ref="X39:Y39"/>
    <mergeCell ref="X40:Y40"/>
    <mergeCell ref="X41:Y41"/>
    <mergeCell ref="X43:Y43"/>
    <mergeCell ref="X47:Y47"/>
    <mergeCell ref="X48:Y48"/>
    <mergeCell ref="X49:Y49"/>
    <mergeCell ref="X53:Y53"/>
    <mergeCell ref="X56:Y56"/>
    <mergeCell ref="X57:Y57"/>
    <mergeCell ref="X60:Y60"/>
    <mergeCell ref="X61:Y61"/>
    <mergeCell ref="X66:Y66"/>
    <mergeCell ref="X92:Y92"/>
    <mergeCell ref="X93:Y93"/>
    <mergeCell ref="X94:Y94"/>
    <mergeCell ref="X95:Y95"/>
    <mergeCell ref="X70:Y70"/>
    <mergeCell ref="X72:Y72"/>
    <mergeCell ref="X76:Y76"/>
    <mergeCell ref="X77:Y77"/>
    <mergeCell ref="X78:Y78"/>
    <mergeCell ref="X79:Y79"/>
    <mergeCell ref="X80:Y80"/>
    <mergeCell ref="X81:Y81"/>
    <mergeCell ref="X82:Y82"/>
    <mergeCell ref="AD100:AE100"/>
    <mergeCell ref="AD101:AE101"/>
    <mergeCell ref="AD102:AE102"/>
    <mergeCell ref="X96:Y96"/>
    <mergeCell ref="X101:Y101"/>
    <mergeCell ref="X102:Y102"/>
    <mergeCell ref="X103:Y103"/>
    <mergeCell ref="X104:Y104"/>
    <mergeCell ref="X54:Y54"/>
    <mergeCell ref="X55:Y55"/>
    <mergeCell ref="X58:Y58"/>
    <mergeCell ref="X59:Y59"/>
    <mergeCell ref="X65:Y65"/>
    <mergeCell ref="X67:Y67"/>
    <mergeCell ref="X68:Y68"/>
    <mergeCell ref="X69:Y69"/>
    <mergeCell ref="X71:Y71"/>
    <mergeCell ref="X91:Y91"/>
    <mergeCell ref="X100:Y100"/>
    <mergeCell ref="X83:Y83"/>
    <mergeCell ref="X84:Y84"/>
    <mergeCell ref="X88:Y88"/>
    <mergeCell ref="X89:Y89"/>
    <mergeCell ref="X90:Y90"/>
    <mergeCell ref="AD88:AE88"/>
    <mergeCell ref="AD89:AE89"/>
    <mergeCell ref="AD90:AE90"/>
    <mergeCell ref="AD91:AE91"/>
    <mergeCell ref="AD92:AE92"/>
    <mergeCell ref="AD93:AE93"/>
    <mergeCell ref="AD94:AE94"/>
    <mergeCell ref="AD95:AE95"/>
    <mergeCell ref="AD96:AE96"/>
    <mergeCell ref="AD76:AE76"/>
    <mergeCell ref="AD77:AE77"/>
    <mergeCell ref="AD78:AE78"/>
    <mergeCell ref="AD79:AE79"/>
    <mergeCell ref="AD80:AE80"/>
    <mergeCell ref="AD81:AE81"/>
    <mergeCell ref="AD82:AE82"/>
    <mergeCell ref="AD83:AE83"/>
    <mergeCell ref="AD84:AE84"/>
    <mergeCell ref="AD61:AE61"/>
    <mergeCell ref="AD65:AE65"/>
    <mergeCell ref="AD66:AE66"/>
    <mergeCell ref="AD67:AE67"/>
    <mergeCell ref="AD68:AE68"/>
    <mergeCell ref="AD69:AE69"/>
    <mergeCell ref="AD70:AE70"/>
    <mergeCell ref="AD71:AE71"/>
    <mergeCell ref="AD72:AE72"/>
    <mergeCell ref="AD49:AE49"/>
    <mergeCell ref="AD53:AE53"/>
    <mergeCell ref="AD54:AE54"/>
    <mergeCell ref="AD55:AE55"/>
    <mergeCell ref="AD56:AE56"/>
    <mergeCell ref="AD57:AE57"/>
    <mergeCell ref="AD58:AE58"/>
    <mergeCell ref="AD59:AE59"/>
    <mergeCell ref="AD60:AE60"/>
    <mergeCell ref="AD47:AE47"/>
    <mergeCell ref="AD48:AE48"/>
    <mergeCell ref="AD22:AE22"/>
    <mergeCell ref="AD23:AE23"/>
    <mergeCell ref="AD27:AE27"/>
    <mergeCell ref="AD28:AE28"/>
    <mergeCell ref="AD29:AE29"/>
    <mergeCell ref="AD30:AE30"/>
    <mergeCell ref="AD31:AE31"/>
    <mergeCell ref="AD32:AE32"/>
    <mergeCell ref="AD36:AE36"/>
    <mergeCell ref="AD103:AE103"/>
    <mergeCell ref="AD104:AE104"/>
    <mergeCell ref="AD2:AE2"/>
    <mergeCell ref="AG2:AM2"/>
    <mergeCell ref="AL3:AM3"/>
    <mergeCell ref="AH14:AI14"/>
    <mergeCell ref="AH26:AI26"/>
    <mergeCell ref="AH35:AI35"/>
    <mergeCell ref="AH46:AI46"/>
    <mergeCell ref="AH52:AI52"/>
    <mergeCell ref="AH64:AI64"/>
    <mergeCell ref="AH75:AI75"/>
    <mergeCell ref="AH87:AI87"/>
    <mergeCell ref="AH99:AI99"/>
    <mergeCell ref="AL14:AM14"/>
    <mergeCell ref="AL26:AM26"/>
    <mergeCell ref="AL35:AM35"/>
    <mergeCell ref="AL46:AM46"/>
    <mergeCell ref="AL75:AM75"/>
    <mergeCell ref="AL87:AM87"/>
    <mergeCell ref="AL64:AM64"/>
    <mergeCell ref="AL99:AM99"/>
    <mergeCell ref="AD4:AE4"/>
    <mergeCell ref="AD5:AE5"/>
    <mergeCell ref="AO15:AO23"/>
    <mergeCell ref="X2:Y2"/>
    <mergeCell ref="AD13:AE13"/>
    <mergeCell ref="AD25:AE25"/>
    <mergeCell ref="AD34:AE34"/>
    <mergeCell ref="AD74:AE74"/>
    <mergeCell ref="AD86:AE86"/>
    <mergeCell ref="AD98:AE98"/>
    <mergeCell ref="AD63:AE63"/>
    <mergeCell ref="AD51:AE51"/>
    <mergeCell ref="AD45:AE45"/>
    <mergeCell ref="AD6:AE6"/>
    <mergeCell ref="AD7:AE7"/>
    <mergeCell ref="AD8:AE8"/>
    <mergeCell ref="AD9:AE9"/>
    <mergeCell ref="AD10:AE10"/>
    <mergeCell ref="AD11:AE11"/>
    <mergeCell ref="AD15:AE15"/>
    <mergeCell ref="AD16:AE16"/>
    <mergeCell ref="AD17:AE17"/>
    <mergeCell ref="AD18:AE18"/>
    <mergeCell ref="AD19:AE19"/>
    <mergeCell ref="AD20:AE20"/>
    <mergeCell ref="AD21:AE21"/>
  </mergeCells>
  <conditionalFormatting sqref="L6:M6">
    <cfRule type="iconSet" priority="401">
      <iconSet>
        <cfvo type="percent" val="0"/>
        <cfvo type="num" val="4"/>
        <cfvo type="num" val="8"/>
      </iconSet>
    </cfRule>
  </conditionalFormatting>
  <conditionalFormatting sqref="L7:M7">
    <cfRule type="iconSet" priority="400">
      <iconSet>
        <cfvo type="percent" val="0"/>
        <cfvo type="num" val="4"/>
        <cfvo type="num" val="6"/>
      </iconSet>
    </cfRule>
  </conditionalFormatting>
  <conditionalFormatting sqref="L10:M10">
    <cfRule type="iconSet" priority="397">
      <iconSet>
        <cfvo type="percent" val="0"/>
        <cfvo type="num" val="4"/>
        <cfvo type="num" val="8"/>
      </iconSet>
    </cfRule>
  </conditionalFormatting>
  <conditionalFormatting sqref="X6">
    <cfRule type="iconSet" priority="313">
      <iconSet>
        <cfvo type="percent" val="0"/>
        <cfvo type="num" val="4"/>
        <cfvo type="num" val="8"/>
      </iconSet>
    </cfRule>
  </conditionalFormatting>
  <conditionalFormatting sqref="X53:Z53">
    <cfRule type="iconSet" priority="303">
      <iconSet>
        <cfvo type="percent" val="0"/>
        <cfvo type="num" val="4"/>
        <cfvo type="num" val="6"/>
      </iconSet>
    </cfRule>
  </conditionalFormatting>
  <conditionalFormatting sqref="X7">
    <cfRule type="iconSet" priority="293">
      <iconSet>
        <cfvo type="percent" val="0"/>
        <cfvo type="num" val="4"/>
        <cfvo type="num" val="6"/>
      </iconSet>
    </cfRule>
  </conditionalFormatting>
  <conditionalFormatting sqref="Z15:Z18">
    <cfRule type="iconSet" priority="292">
      <iconSet>
        <cfvo type="percent" val="0"/>
        <cfvo type="num" val="4"/>
        <cfvo type="num" val="8"/>
      </iconSet>
    </cfRule>
  </conditionalFormatting>
  <conditionalFormatting sqref="Z21:Z23">
    <cfRule type="iconSet" priority="291">
      <iconSet>
        <cfvo type="percent" val="0"/>
        <cfvo type="num" val="4"/>
        <cfvo type="num" val="8"/>
      </iconSet>
    </cfRule>
  </conditionalFormatting>
  <conditionalFormatting sqref="Z28">
    <cfRule type="iconSet" priority="290">
      <iconSet>
        <cfvo type="percent" val="0"/>
        <cfvo type="num" val="4"/>
        <cfvo type="num" val="8"/>
      </iconSet>
    </cfRule>
  </conditionalFormatting>
  <conditionalFormatting sqref="X30:Z31 Z32">
    <cfRule type="iconSet" priority="289">
      <iconSet>
        <cfvo type="percent" val="0"/>
        <cfvo type="num" val="4"/>
        <cfvo type="num" val="8"/>
      </iconSet>
    </cfRule>
  </conditionalFormatting>
  <conditionalFormatting sqref="Z36">
    <cfRule type="iconSet" priority="288">
      <iconSet>
        <cfvo type="percent" val="0"/>
        <cfvo type="num" val="4"/>
        <cfvo type="num" val="8"/>
      </iconSet>
    </cfRule>
  </conditionalFormatting>
  <conditionalFormatting sqref="X41:Z41 Z39:Z40">
    <cfRule type="iconSet" priority="287">
      <iconSet>
        <cfvo type="percent" val="0"/>
        <cfvo type="num" val="4"/>
        <cfvo type="num" val="8"/>
      </iconSet>
    </cfRule>
  </conditionalFormatting>
  <conditionalFormatting sqref="X47">
    <cfRule type="iconSet" priority="286">
      <iconSet>
        <cfvo type="percent" val="0"/>
        <cfvo type="num" val="4"/>
        <cfvo type="num" val="6"/>
      </iconSet>
    </cfRule>
  </conditionalFormatting>
  <conditionalFormatting sqref="X43:Z43">
    <cfRule type="iconSet" priority="280">
      <iconSet>
        <cfvo type="percent" val="0"/>
        <cfvo type="num" val="4"/>
        <cfvo type="num" val="8"/>
      </iconSet>
    </cfRule>
  </conditionalFormatting>
  <conditionalFormatting sqref="Z56">
    <cfRule type="iconSet" priority="277">
      <iconSet>
        <cfvo type="percent" val="0"/>
        <cfvo type="num" val="4"/>
        <cfvo type="num" val="8"/>
      </iconSet>
    </cfRule>
  </conditionalFormatting>
  <conditionalFormatting sqref="X57:Z57">
    <cfRule type="iconSet" priority="276">
      <iconSet>
        <cfvo type="percent" val="0"/>
        <cfvo type="num" val="4"/>
        <cfvo type="num" val="8"/>
      </iconSet>
    </cfRule>
  </conditionalFormatting>
  <conditionalFormatting sqref="X61:Z61 Z60">
    <cfRule type="iconSet" priority="275">
      <iconSet>
        <cfvo type="percent" val="0"/>
        <cfvo type="num" val="4"/>
        <cfvo type="num" val="8"/>
      </iconSet>
    </cfRule>
  </conditionalFormatting>
  <conditionalFormatting sqref="X66:Z66">
    <cfRule type="iconSet" priority="271">
      <iconSet>
        <cfvo type="percent" val="0"/>
        <cfvo type="num" val="4"/>
        <cfvo type="num" val="8"/>
      </iconSet>
    </cfRule>
  </conditionalFormatting>
  <conditionalFormatting sqref="Z70">
    <cfRule type="iconSet" priority="268">
      <iconSet>
        <cfvo type="percent" val="0"/>
        <cfvo type="num" val="4"/>
        <cfvo type="num" val="8"/>
      </iconSet>
    </cfRule>
  </conditionalFormatting>
  <conditionalFormatting sqref="X72:Z72">
    <cfRule type="iconSet" priority="267">
      <iconSet>
        <cfvo type="percent" val="0"/>
        <cfvo type="num" val="4"/>
        <cfvo type="num" val="8"/>
      </iconSet>
    </cfRule>
  </conditionalFormatting>
  <conditionalFormatting sqref="X76">
    <cfRule type="iconSet" priority="266">
      <iconSet>
        <cfvo type="percent" val="0"/>
        <cfvo type="num" val="4"/>
        <cfvo type="num" val="6"/>
      </iconSet>
    </cfRule>
  </conditionalFormatting>
  <conditionalFormatting sqref="X77:Z77">
    <cfRule type="iconSet" priority="265">
      <iconSet>
        <cfvo type="percent" val="0"/>
        <cfvo type="num" val="4"/>
        <cfvo type="num" val="8"/>
      </iconSet>
    </cfRule>
  </conditionalFormatting>
  <conditionalFormatting sqref="Z78">
    <cfRule type="iconSet" priority="264">
      <iconSet>
        <cfvo type="percent" val="0"/>
        <cfvo type="num" val="4"/>
        <cfvo type="num" val="8"/>
      </iconSet>
    </cfRule>
  </conditionalFormatting>
  <conditionalFormatting sqref="X79:Z79">
    <cfRule type="iconSet" priority="263">
      <iconSet>
        <cfvo type="percent" val="0"/>
        <cfvo type="num" val="4"/>
        <cfvo type="num" val="8"/>
      </iconSet>
    </cfRule>
  </conditionalFormatting>
  <conditionalFormatting sqref="Z80">
    <cfRule type="iconSet" priority="262">
      <iconSet>
        <cfvo type="percent" val="0"/>
        <cfvo type="num" val="4"/>
        <cfvo type="num" val="8"/>
      </iconSet>
    </cfRule>
  </conditionalFormatting>
  <conditionalFormatting sqref="Z81">
    <cfRule type="iconSet" priority="261">
      <iconSet>
        <cfvo type="percent" val="0"/>
        <cfvo type="num" val="4"/>
        <cfvo type="num" val="8"/>
      </iconSet>
    </cfRule>
  </conditionalFormatting>
  <conditionalFormatting sqref="X82:Z82">
    <cfRule type="iconSet" priority="260">
      <iconSet>
        <cfvo type="percent" val="0"/>
        <cfvo type="num" val="4"/>
        <cfvo type="num" val="8"/>
      </iconSet>
    </cfRule>
  </conditionalFormatting>
  <conditionalFormatting sqref="Z83">
    <cfRule type="iconSet" priority="259">
      <iconSet>
        <cfvo type="percent" val="0"/>
        <cfvo type="num" val="4"/>
        <cfvo type="num" val="8"/>
      </iconSet>
    </cfRule>
  </conditionalFormatting>
  <conditionalFormatting sqref="Z84">
    <cfRule type="iconSet" priority="258">
      <iconSet>
        <cfvo type="percent" val="0"/>
        <cfvo type="num" val="4"/>
        <cfvo type="num" val="8"/>
      </iconSet>
    </cfRule>
  </conditionalFormatting>
  <conditionalFormatting sqref="X88">
    <cfRule type="iconSet" priority="257">
      <iconSet>
        <cfvo type="percent" val="0"/>
        <cfvo type="num" val="4"/>
        <cfvo type="num" val="6"/>
      </iconSet>
    </cfRule>
  </conditionalFormatting>
  <conditionalFormatting sqref="X89:Z89">
    <cfRule type="iconSet" priority="256">
      <iconSet>
        <cfvo type="percent" val="0"/>
        <cfvo type="num" val="4"/>
        <cfvo type="num" val="8"/>
      </iconSet>
    </cfRule>
  </conditionalFormatting>
  <conditionalFormatting sqref="X90:Z90">
    <cfRule type="iconSet" priority="255">
      <iconSet>
        <cfvo type="percent" val="0"/>
        <cfvo type="num" val="4"/>
        <cfvo type="num" val="8"/>
      </iconSet>
    </cfRule>
  </conditionalFormatting>
  <conditionalFormatting sqref="Z92">
    <cfRule type="iconSet" priority="254">
      <iconSet>
        <cfvo type="percent" val="0"/>
        <cfvo type="num" val="4"/>
        <cfvo type="num" val="8"/>
      </iconSet>
    </cfRule>
  </conditionalFormatting>
  <conditionalFormatting sqref="X93:Z93">
    <cfRule type="iconSet" priority="253">
      <iconSet>
        <cfvo type="percent" val="0"/>
        <cfvo type="num" val="4"/>
        <cfvo type="num" val="8"/>
      </iconSet>
    </cfRule>
  </conditionalFormatting>
  <conditionalFormatting sqref="X94:Z94">
    <cfRule type="iconSet" priority="252">
      <iconSet>
        <cfvo type="percent" val="0"/>
        <cfvo type="num" val="4"/>
        <cfvo type="num" val="8"/>
      </iconSet>
    </cfRule>
  </conditionalFormatting>
  <conditionalFormatting sqref="X95:Z95">
    <cfRule type="iconSet" priority="251">
      <iconSet>
        <cfvo type="percent" val="0"/>
        <cfvo type="num" val="4"/>
        <cfvo type="num" val="8"/>
      </iconSet>
    </cfRule>
  </conditionalFormatting>
  <conditionalFormatting sqref="Z96">
    <cfRule type="iconSet" priority="250">
      <iconSet>
        <cfvo type="percent" val="0"/>
        <cfvo type="num" val="4"/>
        <cfvo type="num" val="8"/>
      </iconSet>
    </cfRule>
  </conditionalFormatting>
  <conditionalFormatting sqref="X101:Z101">
    <cfRule type="iconSet" priority="247">
      <iconSet>
        <cfvo type="percent" val="0"/>
        <cfvo type="num" val="4"/>
        <cfvo type="num" val="8"/>
      </iconSet>
    </cfRule>
  </conditionalFormatting>
  <conditionalFormatting sqref="X102:Z102">
    <cfRule type="iconSet" priority="246">
      <iconSet>
        <cfvo type="percent" val="0"/>
        <cfvo type="num" val="4"/>
        <cfvo type="num" val="8"/>
      </iconSet>
    </cfRule>
  </conditionalFormatting>
  <conditionalFormatting sqref="Z103">
    <cfRule type="iconSet" priority="245">
      <iconSet>
        <cfvo type="percent" val="0"/>
        <cfvo type="num" val="4"/>
        <cfvo type="num" val="8"/>
      </iconSet>
    </cfRule>
  </conditionalFormatting>
  <conditionalFormatting sqref="X104:Z104">
    <cfRule type="iconSet" priority="244">
      <iconSet>
        <cfvo type="percent" val="0"/>
        <cfvo type="num" val="4"/>
        <cfvo type="num" val="8"/>
      </iconSet>
    </cfRule>
  </conditionalFormatting>
  <conditionalFormatting sqref="L8:M9">
    <cfRule type="iconSet" priority="118">
      <iconSet>
        <cfvo type="percent" val="0"/>
        <cfvo type="num" val="4"/>
        <cfvo type="num" val="6"/>
      </iconSet>
    </cfRule>
  </conditionalFormatting>
  <conditionalFormatting sqref="L11:M11">
    <cfRule type="iconSet" priority="117">
      <iconSet>
        <cfvo type="percent" val="0"/>
        <cfvo type="num" val="4"/>
        <cfvo type="num" val="6"/>
      </iconSet>
    </cfRule>
  </conditionalFormatting>
  <conditionalFormatting sqref="X8">
    <cfRule type="iconSet" priority="112">
      <iconSet>
        <cfvo type="percent" val="0"/>
        <cfvo type="num" val="4"/>
        <cfvo type="num" val="6"/>
      </iconSet>
    </cfRule>
  </conditionalFormatting>
  <conditionalFormatting sqref="X9">
    <cfRule type="iconSet" priority="111">
      <iconSet>
        <cfvo type="percent" val="0"/>
        <cfvo type="num" val="4"/>
        <cfvo type="num" val="6"/>
      </iconSet>
    </cfRule>
  </conditionalFormatting>
  <conditionalFormatting sqref="X10">
    <cfRule type="iconSet" priority="110">
      <iconSet>
        <cfvo type="percent" val="0"/>
        <cfvo type="num" val="4"/>
        <cfvo type="num" val="8"/>
      </iconSet>
    </cfRule>
  </conditionalFormatting>
  <conditionalFormatting sqref="X11">
    <cfRule type="iconSet" priority="109">
      <iconSet>
        <cfvo type="percent" val="0"/>
        <cfvo type="num" val="4"/>
        <cfvo type="num" val="6"/>
      </iconSet>
    </cfRule>
  </conditionalFormatting>
  <conditionalFormatting sqref="X15">
    <cfRule type="iconSet" priority="108">
      <iconSet>
        <cfvo type="percent" val="0"/>
        <cfvo type="num" val="4"/>
        <cfvo type="num" val="6"/>
      </iconSet>
    </cfRule>
  </conditionalFormatting>
  <conditionalFormatting sqref="X16">
    <cfRule type="iconSet" priority="107">
      <iconSet>
        <cfvo type="percent" val="0"/>
        <cfvo type="num" val="4"/>
        <cfvo type="num" val="6"/>
      </iconSet>
    </cfRule>
  </conditionalFormatting>
  <conditionalFormatting sqref="X17">
    <cfRule type="iconSet" priority="106">
      <iconSet>
        <cfvo type="percent" val="0"/>
        <cfvo type="num" val="4"/>
        <cfvo type="num" val="6"/>
      </iconSet>
    </cfRule>
  </conditionalFormatting>
  <conditionalFormatting sqref="X20">
    <cfRule type="iconSet" priority="104">
      <iconSet>
        <cfvo type="percent" val="0"/>
        <cfvo type="num" val="4"/>
        <cfvo type="num" val="6"/>
      </iconSet>
    </cfRule>
  </conditionalFormatting>
  <conditionalFormatting sqref="X22">
    <cfRule type="iconSet" priority="102">
      <iconSet>
        <cfvo type="percent" val="0"/>
        <cfvo type="num" val="4"/>
        <cfvo type="num" val="6"/>
      </iconSet>
    </cfRule>
  </conditionalFormatting>
  <conditionalFormatting sqref="X18">
    <cfRule type="iconSet" priority="100">
      <iconSet>
        <cfvo type="percent" val="0"/>
        <cfvo type="num" val="4"/>
        <cfvo type="num" val="8"/>
      </iconSet>
    </cfRule>
  </conditionalFormatting>
  <conditionalFormatting sqref="X21">
    <cfRule type="iconSet" priority="99">
      <iconSet>
        <cfvo type="percent" val="0"/>
        <cfvo type="num" val="4"/>
        <cfvo type="num" val="8"/>
      </iconSet>
    </cfRule>
  </conditionalFormatting>
  <conditionalFormatting sqref="X23">
    <cfRule type="iconSet" priority="98">
      <iconSet>
        <cfvo type="percent" val="0"/>
        <cfvo type="num" val="4"/>
        <cfvo type="num" val="8"/>
      </iconSet>
    </cfRule>
  </conditionalFormatting>
  <conditionalFormatting sqref="L15:M15">
    <cfRule type="iconSet" priority="97">
      <iconSet>
        <cfvo type="percent" val="0"/>
        <cfvo type="num" val="4"/>
        <cfvo type="num" val="6"/>
      </iconSet>
    </cfRule>
  </conditionalFormatting>
  <conditionalFormatting sqref="L16:M16">
    <cfRule type="iconSet" priority="96">
      <iconSet>
        <cfvo type="percent" val="0"/>
        <cfvo type="num" val="4"/>
        <cfvo type="num" val="6"/>
      </iconSet>
    </cfRule>
  </conditionalFormatting>
  <conditionalFormatting sqref="L17:M17">
    <cfRule type="iconSet" priority="95">
      <iconSet>
        <cfvo type="percent" val="0"/>
        <cfvo type="num" val="4"/>
        <cfvo type="num" val="6"/>
      </iconSet>
    </cfRule>
  </conditionalFormatting>
  <conditionalFormatting sqref="L20:M20">
    <cfRule type="iconSet" priority="93">
      <iconSet>
        <cfvo type="percent" val="0"/>
        <cfvo type="num" val="4"/>
        <cfvo type="num" val="6"/>
      </iconSet>
    </cfRule>
  </conditionalFormatting>
  <conditionalFormatting sqref="L22:M22">
    <cfRule type="iconSet" priority="91">
      <iconSet>
        <cfvo type="percent" val="0"/>
        <cfvo type="num" val="4"/>
        <cfvo type="num" val="6"/>
      </iconSet>
    </cfRule>
  </conditionalFormatting>
  <conditionalFormatting sqref="L18:M18">
    <cfRule type="iconSet" priority="90">
      <iconSet>
        <cfvo type="percent" val="0"/>
        <cfvo type="num" val="4"/>
        <cfvo type="num" val="8"/>
      </iconSet>
    </cfRule>
  </conditionalFormatting>
  <conditionalFormatting sqref="L21:M21">
    <cfRule type="iconSet" priority="89">
      <iconSet>
        <cfvo type="percent" val="0"/>
        <cfvo type="num" val="4"/>
        <cfvo type="num" val="8"/>
      </iconSet>
    </cfRule>
  </conditionalFormatting>
  <conditionalFormatting sqref="L23:M23">
    <cfRule type="iconSet" priority="88">
      <iconSet>
        <cfvo type="percent" val="0"/>
        <cfvo type="num" val="4"/>
        <cfvo type="num" val="8"/>
      </iconSet>
    </cfRule>
  </conditionalFormatting>
  <conditionalFormatting sqref="L30:M30">
    <cfRule type="iconSet" priority="85">
      <iconSet>
        <cfvo type="percent" val="0"/>
        <cfvo type="num" val="4"/>
        <cfvo type="num" val="8"/>
      </iconSet>
    </cfRule>
  </conditionalFormatting>
  <conditionalFormatting sqref="L31:M31">
    <cfRule type="iconSet" priority="84">
      <iconSet>
        <cfvo type="percent" val="0"/>
        <cfvo type="num" val="4"/>
        <cfvo type="num" val="8"/>
      </iconSet>
    </cfRule>
  </conditionalFormatting>
  <conditionalFormatting sqref="L41:M41">
    <cfRule type="iconSet" priority="83">
      <iconSet>
        <cfvo type="percent" val="0"/>
        <cfvo type="num" val="4"/>
        <cfvo type="num" val="8"/>
      </iconSet>
    </cfRule>
  </conditionalFormatting>
  <conditionalFormatting sqref="L55:M55">
    <cfRule type="iconSet" priority="79">
      <iconSet>
        <cfvo type="percent" val="0"/>
        <cfvo type="num" val="4"/>
        <cfvo type="num" val="8"/>
      </iconSet>
    </cfRule>
  </conditionalFormatting>
  <conditionalFormatting sqref="L57:M57">
    <cfRule type="iconSet" priority="78">
      <iconSet>
        <cfvo type="percent" val="0"/>
        <cfvo type="num" val="4"/>
        <cfvo type="num" val="8"/>
      </iconSet>
    </cfRule>
  </conditionalFormatting>
  <conditionalFormatting sqref="L59:M59">
    <cfRule type="iconSet" priority="77">
      <iconSet>
        <cfvo type="percent" val="0"/>
        <cfvo type="num" val="4"/>
        <cfvo type="num" val="8"/>
      </iconSet>
    </cfRule>
  </conditionalFormatting>
  <conditionalFormatting sqref="L61:M61">
    <cfRule type="iconSet" priority="76">
      <iconSet>
        <cfvo type="percent" val="0"/>
        <cfvo type="num" val="4"/>
        <cfvo type="num" val="8"/>
      </iconSet>
    </cfRule>
  </conditionalFormatting>
  <conditionalFormatting sqref="L66:M66">
    <cfRule type="iconSet" priority="75">
      <iconSet>
        <cfvo type="percent" val="0"/>
        <cfvo type="num" val="4"/>
        <cfvo type="num" val="8"/>
      </iconSet>
    </cfRule>
  </conditionalFormatting>
  <conditionalFormatting sqref="L68:M68">
    <cfRule type="iconSet" priority="74">
      <iconSet>
        <cfvo type="percent" val="0"/>
        <cfvo type="num" val="4"/>
        <cfvo type="num" val="8"/>
      </iconSet>
    </cfRule>
  </conditionalFormatting>
  <conditionalFormatting sqref="L72:M72">
    <cfRule type="iconSet" priority="73">
      <iconSet>
        <cfvo type="percent" val="0"/>
        <cfvo type="num" val="4"/>
        <cfvo type="num" val="8"/>
      </iconSet>
    </cfRule>
  </conditionalFormatting>
  <conditionalFormatting sqref="L77:M77">
    <cfRule type="iconSet" priority="72">
      <iconSet>
        <cfvo type="percent" val="0"/>
        <cfvo type="num" val="4"/>
        <cfvo type="num" val="8"/>
      </iconSet>
    </cfRule>
  </conditionalFormatting>
  <conditionalFormatting sqref="L79:M79">
    <cfRule type="iconSet" priority="71">
      <iconSet>
        <cfvo type="percent" val="0"/>
        <cfvo type="num" val="4"/>
        <cfvo type="num" val="8"/>
      </iconSet>
    </cfRule>
  </conditionalFormatting>
  <conditionalFormatting sqref="L82:M82">
    <cfRule type="iconSet" priority="70">
      <iconSet>
        <cfvo type="percent" val="0"/>
        <cfvo type="num" val="4"/>
        <cfvo type="num" val="8"/>
      </iconSet>
    </cfRule>
  </conditionalFormatting>
  <conditionalFormatting sqref="L89:M89">
    <cfRule type="iconSet" priority="69">
      <iconSet>
        <cfvo type="percent" val="0"/>
        <cfvo type="num" val="4"/>
        <cfvo type="num" val="8"/>
      </iconSet>
    </cfRule>
  </conditionalFormatting>
  <conditionalFormatting sqref="L90:M90">
    <cfRule type="iconSet" priority="68">
      <iconSet>
        <cfvo type="percent" val="0"/>
        <cfvo type="num" val="4"/>
        <cfvo type="num" val="8"/>
      </iconSet>
    </cfRule>
  </conditionalFormatting>
  <conditionalFormatting sqref="L91:M91">
    <cfRule type="iconSet" priority="67">
      <iconSet>
        <cfvo type="percent" val="0"/>
        <cfvo type="num" val="4"/>
        <cfvo type="num" val="8"/>
      </iconSet>
    </cfRule>
  </conditionalFormatting>
  <conditionalFormatting sqref="L93:M93">
    <cfRule type="iconSet" priority="66">
      <iconSet>
        <cfvo type="percent" val="0"/>
        <cfvo type="num" val="4"/>
        <cfvo type="num" val="8"/>
      </iconSet>
    </cfRule>
  </conditionalFormatting>
  <conditionalFormatting sqref="L94:M94">
    <cfRule type="iconSet" priority="65">
      <iconSet>
        <cfvo type="percent" val="0"/>
        <cfvo type="num" val="4"/>
        <cfvo type="num" val="8"/>
      </iconSet>
    </cfRule>
  </conditionalFormatting>
  <conditionalFormatting sqref="L95:M95">
    <cfRule type="iconSet" priority="64">
      <iconSet>
        <cfvo type="percent" val="0"/>
        <cfvo type="num" val="4"/>
        <cfvo type="num" val="8"/>
      </iconSet>
    </cfRule>
  </conditionalFormatting>
  <conditionalFormatting sqref="L101:M101">
    <cfRule type="iconSet" priority="63">
      <iconSet>
        <cfvo type="percent" val="0"/>
        <cfvo type="num" val="4"/>
        <cfvo type="num" val="8"/>
      </iconSet>
    </cfRule>
  </conditionalFormatting>
  <conditionalFormatting sqref="L102:M102">
    <cfRule type="iconSet" priority="62">
      <iconSet>
        <cfvo type="percent" val="0"/>
        <cfvo type="num" val="4"/>
        <cfvo type="num" val="8"/>
      </iconSet>
    </cfRule>
  </conditionalFormatting>
  <conditionalFormatting sqref="L104:M104">
    <cfRule type="iconSet" priority="61">
      <iconSet>
        <cfvo type="percent" val="0"/>
        <cfvo type="num" val="4"/>
        <cfvo type="num" val="8"/>
      </iconSet>
    </cfRule>
  </conditionalFormatting>
  <conditionalFormatting sqref="L27:M27">
    <cfRule type="iconSet" priority="60">
      <iconSet>
        <cfvo type="percent" val="0"/>
        <cfvo type="num" val="4"/>
        <cfvo type="num" val="6"/>
      </iconSet>
    </cfRule>
  </conditionalFormatting>
  <conditionalFormatting sqref="L28:M28">
    <cfRule type="iconSet" priority="59">
      <iconSet>
        <cfvo type="percent" val="0"/>
        <cfvo type="num" val="4"/>
        <cfvo type="num" val="6"/>
      </iconSet>
    </cfRule>
  </conditionalFormatting>
  <conditionalFormatting sqref="L29:M29">
    <cfRule type="iconSet" priority="58">
      <iconSet>
        <cfvo type="percent" val="0"/>
        <cfvo type="num" val="4"/>
        <cfvo type="num" val="6"/>
      </iconSet>
    </cfRule>
  </conditionalFormatting>
  <conditionalFormatting sqref="L32:M32">
    <cfRule type="iconSet" priority="57">
      <iconSet>
        <cfvo type="percent" val="0"/>
        <cfvo type="num" val="4"/>
        <cfvo type="num" val="6"/>
      </iconSet>
    </cfRule>
  </conditionalFormatting>
  <conditionalFormatting sqref="L36:M36">
    <cfRule type="iconSet" priority="56">
      <iconSet>
        <cfvo type="percent" val="0"/>
        <cfvo type="num" val="4"/>
        <cfvo type="num" val="6"/>
      </iconSet>
    </cfRule>
  </conditionalFormatting>
  <conditionalFormatting sqref="L37:M37">
    <cfRule type="iconSet" priority="55">
      <iconSet>
        <cfvo type="percent" val="0"/>
        <cfvo type="num" val="4"/>
        <cfvo type="num" val="6"/>
      </iconSet>
    </cfRule>
  </conditionalFormatting>
  <conditionalFormatting sqref="L38:M38">
    <cfRule type="iconSet" priority="54">
      <iconSet>
        <cfvo type="percent" val="0"/>
        <cfvo type="num" val="4"/>
        <cfvo type="num" val="6"/>
      </iconSet>
    </cfRule>
  </conditionalFormatting>
  <conditionalFormatting sqref="L39:M39">
    <cfRule type="iconSet" priority="53">
      <iconSet>
        <cfvo type="percent" val="0"/>
        <cfvo type="num" val="4"/>
        <cfvo type="num" val="6"/>
      </iconSet>
    </cfRule>
  </conditionalFormatting>
  <conditionalFormatting sqref="L40:M40">
    <cfRule type="iconSet" priority="52">
      <iconSet>
        <cfvo type="percent" val="0"/>
        <cfvo type="num" val="4"/>
        <cfvo type="num" val="6"/>
      </iconSet>
    </cfRule>
  </conditionalFormatting>
  <conditionalFormatting sqref="L42:M42">
    <cfRule type="iconSet" priority="51">
      <iconSet>
        <cfvo type="percent" val="0"/>
        <cfvo type="num" val="4"/>
        <cfvo type="num" val="6"/>
      </iconSet>
    </cfRule>
  </conditionalFormatting>
  <conditionalFormatting sqref="L47:M47">
    <cfRule type="iconSet" priority="50">
      <iconSet>
        <cfvo type="percent" val="0"/>
        <cfvo type="num" val="4"/>
        <cfvo type="num" val="6"/>
      </iconSet>
    </cfRule>
  </conditionalFormatting>
  <conditionalFormatting sqref="L53:M53">
    <cfRule type="iconSet" priority="49">
      <iconSet>
        <cfvo type="percent" val="0"/>
        <cfvo type="num" val="4"/>
        <cfvo type="num" val="6"/>
      </iconSet>
    </cfRule>
  </conditionalFormatting>
  <conditionalFormatting sqref="L54:M54">
    <cfRule type="iconSet" priority="48">
      <iconSet>
        <cfvo type="percent" val="0"/>
        <cfvo type="num" val="4"/>
        <cfvo type="num" val="6"/>
      </iconSet>
    </cfRule>
  </conditionalFormatting>
  <conditionalFormatting sqref="L56:M56">
    <cfRule type="iconSet" priority="47">
      <iconSet>
        <cfvo type="percent" val="0"/>
        <cfvo type="num" val="4"/>
        <cfvo type="num" val="6"/>
      </iconSet>
    </cfRule>
  </conditionalFormatting>
  <conditionalFormatting sqref="L58:M58">
    <cfRule type="iconSet" priority="46">
      <iconSet>
        <cfvo type="percent" val="0"/>
        <cfvo type="num" val="4"/>
        <cfvo type="num" val="6"/>
      </iconSet>
    </cfRule>
  </conditionalFormatting>
  <conditionalFormatting sqref="L60:M60">
    <cfRule type="iconSet" priority="45">
      <iconSet>
        <cfvo type="percent" val="0"/>
        <cfvo type="num" val="4"/>
        <cfvo type="num" val="6"/>
      </iconSet>
    </cfRule>
  </conditionalFormatting>
  <conditionalFormatting sqref="L65:M65">
    <cfRule type="iconSet" priority="44">
      <iconSet>
        <cfvo type="percent" val="0"/>
        <cfvo type="num" val="4"/>
        <cfvo type="num" val="6"/>
      </iconSet>
    </cfRule>
  </conditionalFormatting>
  <conditionalFormatting sqref="L67:M67">
    <cfRule type="iconSet" priority="43">
      <iconSet>
        <cfvo type="percent" val="0"/>
        <cfvo type="num" val="4"/>
        <cfvo type="num" val="6"/>
      </iconSet>
    </cfRule>
  </conditionalFormatting>
  <conditionalFormatting sqref="L69:M69">
    <cfRule type="iconSet" priority="41">
      <iconSet>
        <cfvo type="percent" val="0"/>
        <cfvo type="num" val="4"/>
        <cfvo type="num" val="6"/>
      </iconSet>
    </cfRule>
  </conditionalFormatting>
  <conditionalFormatting sqref="L71:M71">
    <cfRule type="iconSet" priority="39">
      <iconSet>
        <cfvo type="percent" val="0"/>
        <cfvo type="num" val="4"/>
        <cfvo type="num" val="6"/>
      </iconSet>
    </cfRule>
  </conditionalFormatting>
  <conditionalFormatting sqref="L43:M43">
    <cfRule type="iconSet" priority="38">
      <iconSet>
        <cfvo type="percent" val="0"/>
        <cfvo type="num" val="4"/>
        <cfvo type="num" val="8"/>
      </iconSet>
    </cfRule>
  </conditionalFormatting>
  <conditionalFormatting sqref="L70:M70">
    <cfRule type="iconSet" priority="37">
      <iconSet>
        <cfvo type="percent" val="0"/>
        <cfvo type="num" val="4"/>
        <cfvo type="num" val="8"/>
      </iconSet>
    </cfRule>
  </conditionalFormatting>
  <conditionalFormatting sqref="L76:M76">
    <cfRule type="iconSet" priority="36">
      <iconSet>
        <cfvo type="percent" val="0"/>
        <cfvo type="num" val="4"/>
        <cfvo type="num" val="6"/>
      </iconSet>
    </cfRule>
  </conditionalFormatting>
  <conditionalFormatting sqref="L78:M78">
    <cfRule type="iconSet" priority="35">
      <iconSet>
        <cfvo type="percent" val="0"/>
        <cfvo type="num" val="4"/>
        <cfvo type="num" val="6"/>
      </iconSet>
    </cfRule>
  </conditionalFormatting>
  <conditionalFormatting sqref="L80:M80">
    <cfRule type="iconSet" priority="34">
      <iconSet>
        <cfvo type="percent" val="0"/>
        <cfvo type="num" val="4"/>
        <cfvo type="num" val="6"/>
      </iconSet>
    </cfRule>
  </conditionalFormatting>
  <conditionalFormatting sqref="L81:M81">
    <cfRule type="iconSet" priority="33">
      <iconSet>
        <cfvo type="percent" val="0"/>
        <cfvo type="num" val="4"/>
        <cfvo type="num" val="6"/>
      </iconSet>
    </cfRule>
  </conditionalFormatting>
  <conditionalFormatting sqref="L83:M83">
    <cfRule type="iconSet" priority="32">
      <iconSet>
        <cfvo type="percent" val="0"/>
        <cfvo type="num" val="4"/>
        <cfvo type="num" val="6"/>
      </iconSet>
    </cfRule>
  </conditionalFormatting>
  <conditionalFormatting sqref="L84:M84">
    <cfRule type="iconSet" priority="31">
      <iconSet>
        <cfvo type="percent" val="0"/>
        <cfvo type="num" val="4"/>
        <cfvo type="num" val="6"/>
      </iconSet>
    </cfRule>
  </conditionalFormatting>
  <conditionalFormatting sqref="L88:M88">
    <cfRule type="iconSet" priority="30">
      <iconSet>
        <cfvo type="percent" val="0"/>
        <cfvo type="num" val="4"/>
        <cfvo type="num" val="6"/>
      </iconSet>
    </cfRule>
  </conditionalFormatting>
  <conditionalFormatting sqref="L92:M92">
    <cfRule type="iconSet" priority="29">
      <iconSet>
        <cfvo type="percent" val="0"/>
        <cfvo type="num" val="4"/>
        <cfvo type="num" val="6"/>
      </iconSet>
    </cfRule>
  </conditionalFormatting>
  <conditionalFormatting sqref="L96:M96">
    <cfRule type="iconSet" priority="28">
      <iconSet>
        <cfvo type="percent" val="0"/>
        <cfvo type="num" val="4"/>
        <cfvo type="num" val="6"/>
      </iconSet>
    </cfRule>
  </conditionalFormatting>
  <conditionalFormatting sqref="L48:M48">
    <cfRule type="iconSet" priority="27">
      <iconSet>
        <cfvo type="percent" val="0"/>
        <cfvo type="num" val="4"/>
        <cfvo type="num" val="8"/>
      </iconSet>
    </cfRule>
  </conditionalFormatting>
  <conditionalFormatting sqref="L49:M49">
    <cfRule type="iconSet" priority="26">
      <iconSet>
        <cfvo type="percent" val="0"/>
        <cfvo type="num" val="4"/>
        <cfvo type="num" val="8"/>
      </iconSet>
    </cfRule>
  </conditionalFormatting>
  <conditionalFormatting sqref="X92">
    <cfRule type="iconSet" priority="23">
      <iconSet>
        <cfvo type="percent" val="0"/>
        <cfvo type="num" val="4"/>
        <cfvo type="num" val="6"/>
      </iconSet>
    </cfRule>
  </conditionalFormatting>
  <conditionalFormatting sqref="X96">
    <cfRule type="iconSet" priority="22">
      <iconSet>
        <cfvo type="percent" val="0"/>
        <cfvo type="num" val="4"/>
        <cfvo type="num" val="6"/>
      </iconSet>
    </cfRule>
  </conditionalFormatting>
  <conditionalFormatting sqref="X78">
    <cfRule type="iconSet" priority="21">
      <iconSet>
        <cfvo type="percent" val="0"/>
        <cfvo type="num" val="4"/>
        <cfvo type="num" val="6"/>
      </iconSet>
    </cfRule>
  </conditionalFormatting>
  <conditionalFormatting sqref="X80">
    <cfRule type="iconSet" priority="20">
      <iconSet>
        <cfvo type="percent" val="0"/>
        <cfvo type="num" val="4"/>
        <cfvo type="num" val="6"/>
      </iconSet>
    </cfRule>
  </conditionalFormatting>
  <conditionalFormatting sqref="X81">
    <cfRule type="iconSet" priority="19">
      <iconSet>
        <cfvo type="percent" val="0"/>
        <cfvo type="num" val="4"/>
        <cfvo type="num" val="6"/>
      </iconSet>
    </cfRule>
  </conditionalFormatting>
  <conditionalFormatting sqref="X83">
    <cfRule type="iconSet" priority="18">
      <iconSet>
        <cfvo type="percent" val="0"/>
        <cfvo type="num" val="4"/>
        <cfvo type="num" val="6"/>
      </iconSet>
    </cfRule>
  </conditionalFormatting>
  <conditionalFormatting sqref="X84">
    <cfRule type="iconSet" priority="17">
      <iconSet>
        <cfvo type="percent" val="0"/>
        <cfvo type="num" val="4"/>
        <cfvo type="num" val="6"/>
      </iconSet>
    </cfRule>
  </conditionalFormatting>
  <conditionalFormatting sqref="X54:Y54">
    <cfRule type="iconSet" priority="14">
      <iconSet>
        <cfvo type="percent" val="0"/>
        <cfvo type="num" val="4"/>
        <cfvo type="num" val="6"/>
      </iconSet>
    </cfRule>
  </conditionalFormatting>
  <conditionalFormatting sqref="X56:Y56">
    <cfRule type="iconSet" priority="12">
      <iconSet>
        <cfvo type="percent" val="0"/>
        <cfvo type="num" val="4"/>
        <cfvo type="num" val="6"/>
      </iconSet>
    </cfRule>
  </conditionalFormatting>
  <conditionalFormatting sqref="X60:Y60">
    <cfRule type="iconSet" priority="11">
      <iconSet>
        <cfvo type="percent" val="0"/>
        <cfvo type="num" val="4"/>
        <cfvo type="num" val="6"/>
      </iconSet>
    </cfRule>
  </conditionalFormatting>
  <conditionalFormatting sqref="X55:Y55">
    <cfRule type="iconSet" priority="10">
      <iconSet>
        <cfvo type="percent" val="0"/>
        <cfvo type="num" val="4"/>
        <cfvo type="num" val="8"/>
      </iconSet>
    </cfRule>
  </conditionalFormatting>
  <conditionalFormatting sqref="X59:Y59">
    <cfRule type="iconSet" priority="9">
      <iconSet>
        <cfvo type="percent" val="0"/>
        <cfvo type="num" val="4"/>
        <cfvo type="num" val="8"/>
      </iconSet>
    </cfRule>
  </conditionalFormatting>
  <conditionalFormatting sqref="X48:Y48">
    <cfRule type="iconSet" priority="8">
      <iconSet>
        <cfvo type="percent" val="0"/>
        <cfvo type="num" val="4"/>
        <cfvo type="num" val="8"/>
      </iconSet>
    </cfRule>
  </conditionalFormatting>
  <conditionalFormatting sqref="X49:Y49">
    <cfRule type="iconSet" priority="7">
      <iconSet>
        <cfvo type="percent" val="0"/>
        <cfvo type="num" val="4"/>
        <cfvo type="num" val="8"/>
      </iconSet>
    </cfRule>
  </conditionalFormatting>
  <conditionalFormatting sqref="X91:Y91">
    <cfRule type="iconSet" priority="1">
      <iconSet>
        <cfvo type="percent" val="0"/>
        <cfvo type="num" val="4"/>
        <cfvo type="num" val="8"/>
      </iconSet>
    </cfRule>
  </conditionalFormatting>
  <pageMargins left="0.75" right="0.75" top="1" bottom="1" header="0.5" footer="0.5"/>
  <pageSetup paperSize="9"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06" id="{42D28695-FAAD-E644-9130-B977BCFE6C4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4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405" id="{2F825340-C5D2-C54F-A2B5-25F1B92A87B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4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S4</xm:sqref>
        </x14:conditionalFormatting>
        <x14:conditionalFormatting xmlns:xm="http://schemas.microsoft.com/office/excel/2006/main">
          <x14:cfRule type="iconSet" priority="403" id="{0FE1E395-2018-CB42-BADC-C84017A384DA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6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L4</xm:sqref>
        </x14:conditionalFormatting>
        <x14:conditionalFormatting xmlns:xm="http://schemas.microsoft.com/office/excel/2006/main">
          <x14:cfRule type="iconSet" priority="402" id="{BF2A9002-3486-B745-8731-8332159D015B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6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L5</xm:sqref>
        </x14:conditionalFormatting>
        <x14:conditionalFormatting xmlns:xm="http://schemas.microsoft.com/office/excel/2006/main">
          <x14:cfRule type="iconSet" priority="362" id="{FB87BF50-929D-C246-BB68-031546143EE1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6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L19</xm:sqref>
        </x14:conditionalFormatting>
        <x14:conditionalFormatting xmlns:xm="http://schemas.microsoft.com/office/excel/2006/main">
          <x14:cfRule type="iconSet" priority="322" id="{113A990D-43E5-2346-BAA3-11F0525EBD7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6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L100</xm:sqref>
        </x14:conditionalFormatting>
        <x14:conditionalFormatting xmlns:xm="http://schemas.microsoft.com/office/excel/2006/main">
          <x14:cfRule type="iconSet" priority="321" id="{4656D350-C313-9E4E-9B44-7CAFCF18B90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6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X4</xm:sqref>
        </x14:conditionalFormatting>
        <x14:conditionalFormatting xmlns:xm="http://schemas.microsoft.com/office/excel/2006/main">
          <x14:cfRule type="iconSet" priority="319" id="{207DE8D6-8BD8-774C-9999-4F8525A67E5B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6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X19</xm:sqref>
        </x14:conditionalFormatting>
        <x14:conditionalFormatting xmlns:xm="http://schemas.microsoft.com/office/excel/2006/main">
          <x14:cfRule type="iconSet" priority="285" id="{BC317BAB-B473-1C40-9B5F-682BFADB1919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6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X27</xm:sqref>
        </x14:conditionalFormatting>
        <x14:conditionalFormatting xmlns:xm="http://schemas.microsoft.com/office/excel/2006/main">
          <x14:cfRule type="iconSet" priority="284" id="{6D9B143A-731B-964F-8254-A02B5A7DF78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6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X29</xm:sqref>
        </x14:conditionalFormatting>
        <x14:conditionalFormatting xmlns:xm="http://schemas.microsoft.com/office/excel/2006/main">
          <x14:cfRule type="iconSet" priority="283" id="{E5585721-78EE-4243-950C-505C86470BB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6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X37</xm:sqref>
        </x14:conditionalFormatting>
        <x14:conditionalFormatting xmlns:xm="http://schemas.microsoft.com/office/excel/2006/main">
          <x14:cfRule type="iconSet" priority="282" id="{336CF7A4-2FF5-CA40-848B-7467087E87CD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6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X38</xm:sqref>
        </x14:conditionalFormatting>
        <x14:conditionalFormatting xmlns:xm="http://schemas.microsoft.com/office/excel/2006/main">
          <x14:cfRule type="iconSet" priority="281" id="{B13DB8CE-0059-0D48-82EB-6B5EADDA25D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6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X42</xm:sqref>
        </x14:conditionalFormatting>
        <x14:conditionalFormatting xmlns:xm="http://schemas.microsoft.com/office/excel/2006/main">
          <x14:cfRule type="iconSet" priority="273" id="{503A5978-7642-EC4A-9C2C-F6EBDA3C88C8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6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X58</xm:sqref>
        </x14:conditionalFormatting>
        <x14:conditionalFormatting xmlns:xm="http://schemas.microsoft.com/office/excel/2006/main">
          <x14:cfRule type="iconSet" priority="272" id="{B4CB4242-6948-4B42-8C45-F75CEBCB19B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6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X65</xm:sqref>
        </x14:conditionalFormatting>
        <x14:conditionalFormatting xmlns:xm="http://schemas.microsoft.com/office/excel/2006/main">
          <x14:cfRule type="iconSet" priority="270" id="{6D934150-5D01-784C-8C6A-AEF6C54922F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6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X68:X69</xm:sqref>
        </x14:conditionalFormatting>
        <x14:conditionalFormatting xmlns:xm="http://schemas.microsoft.com/office/excel/2006/main">
          <x14:cfRule type="iconSet" priority="269" id="{E1399DC0-FA01-C342-B961-CFC76CDC879B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6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X71</xm:sqref>
        </x14:conditionalFormatting>
        <x14:conditionalFormatting xmlns:xm="http://schemas.microsoft.com/office/excel/2006/main">
          <x14:cfRule type="iconSet" priority="248" id="{13D495C5-CEEC-8A45-9456-28B3DDD98055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6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X100</xm:sqref>
        </x14:conditionalFormatting>
        <x14:conditionalFormatting xmlns:xm="http://schemas.microsoft.com/office/excel/2006/main">
          <x14:cfRule type="iconSet" priority="243" id="{E59A8340-E77E-CA45-B23B-3A181F9CD6F9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6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AM4:AM11</xm:sqref>
        </x14:conditionalFormatting>
        <x14:conditionalFormatting xmlns:xm="http://schemas.microsoft.com/office/excel/2006/main">
          <x14:cfRule type="iconSet" priority="242" id="{0CCDEACA-860C-9940-8F08-60C454BFB070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AA4:AB4</xm:sqref>
        </x14:conditionalFormatting>
        <x14:conditionalFormatting xmlns:xm="http://schemas.microsoft.com/office/excel/2006/main">
          <x14:cfRule type="iconSet" priority="241" id="{AC838AA8-247C-5A41-BA2B-CEAD0326FB9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6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AM15:AM23</xm:sqref>
        </x14:conditionalFormatting>
        <x14:conditionalFormatting xmlns:xm="http://schemas.microsoft.com/office/excel/2006/main">
          <x14:cfRule type="iconSet" priority="240" id="{2CBB2CC3-D3EE-424C-9A5E-7F848FF92A6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6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AM27:AM32</xm:sqref>
        </x14:conditionalFormatting>
        <x14:conditionalFormatting xmlns:xm="http://schemas.microsoft.com/office/excel/2006/main">
          <x14:cfRule type="iconSet" priority="239" id="{77A9BCAF-4D2A-CE45-8CB0-4917A62D851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6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AM36:AM43</xm:sqref>
        </x14:conditionalFormatting>
        <x14:conditionalFormatting xmlns:xm="http://schemas.microsoft.com/office/excel/2006/main">
          <x14:cfRule type="iconSet" priority="238" id="{3F899C00-FEE7-2847-8496-82C46AC06B80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6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AM47:AM49</xm:sqref>
        </x14:conditionalFormatting>
        <x14:conditionalFormatting xmlns:xm="http://schemas.microsoft.com/office/excel/2006/main">
          <x14:cfRule type="iconSet" priority="237" id="{0966D0B3-838F-D74C-93BF-BE9CE7339030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6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AM53:AM61</xm:sqref>
        </x14:conditionalFormatting>
        <x14:conditionalFormatting xmlns:xm="http://schemas.microsoft.com/office/excel/2006/main">
          <x14:cfRule type="iconSet" priority="236" id="{11ECB292-3059-FB42-87B4-0AC26B8D9BD5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6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AM65:AM72</xm:sqref>
        </x14:conditionalFormatting>
        <x14:conditionalFormatting xmlns:xm="http://schemas.microsoft.com/office/excel/2006/main">
          <x14:cfRule type="iconSet" priority="235" id="{11F94490-524F-894F-9D9B-77C3F9B5EB7B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6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AM76:AM84</xm:sqref>
        </x14:conditionalFormatting>
        <x14:conditionalFormatting xmlns:xm="http://schemas.microsoft.com/office/excel/2006/main">
          <x14:cfRule type="iconSet" priority="234" id="{9D7EEAC9-6F8B-6941-8609-0DEE739335A1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6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AM88:AM96</xm:sqref>
        </x14:conditionalFormatting>
        <x14:conditionalFormatting xmlns:xm="http://schemas.microsoft.com/office/excel/2006/main">
          <x14:cfRule type="iconSet" priority="233" id="{5CDE7115-1775-364A-91A1-CA241B3C1621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6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AM100:AM104</xm:sqref>
        </x14:conditionalFormatting>
        <x14:conditionalFormatting xmlns:xm="http://schemas.microsoft.com/office/excel/2006/main">
          <x14:cfRule type="iconSet" priority="194" id="{197539CB-1E06-C246-95A1-B687665F4EE2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AA5:AB5</xm:sqref>
        </x14:conditionalFormatting>
        <x14:conditionalFormatting xmlns:xm="http://schemas.microsoft.com/office/excel/2006/main">
          <x14:cfRule type="iconSet" priority="193" id="{0A165DC8-8803-D649-BB25-72960B7A14E6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AA6:AB6</xm:sqref>
        </x14:conditionalFormatting>
        <x14:conditionalFormatting xmlns:xm="http://schemas.microsoft.com/office/excel/2006/main">
          <x14:cfRule type="iconSet" priority="192" id="{7A809D4E-E312-4C46-A599-CF4B3D22E857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AA7:AB7</xm:sqref>
        </x14:conditionalFormatting>
        <x14:conditionalFormatting xmlns:xm="http://schemas.microsoft.com/office/excel/2006/main">
          <x14:cfRule type="iconSet" priority="191" id="{AC3CB914-8B63-444C-82CE-08BB29920A36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AA8:AB8</xm:sqref>
        </x14:conditionalFormatting>
        <x14:conditionalFormatting xmlns:xm="http://schemas.microsoft.com/office/excel/2006/main">
          <x14:cfRule type="iconSet" priority="190" id="{FA20DD0C-7204-D74C-98AD-67AAB5E0BF7E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AA9:AB9</xm:sqref>
        </x14:conditionalFormatting>
        <x14:conditionalFormatting xmlns:xm="http://schemas.microsoft.com/office/excel/2006/main">
          <x14:cfRule type="iconSet" priority="189" id="{A9F23996-0D84-0E48-9C4A-7E2F9BAFAB28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AA10:AB10</xm:sqref>
        </x14:conditionalFormatting>
        <x14:conditionalFormatting xmlns:xm="http://schemas.microsoft.com/office/excel/2006/main">
          <x14:cfRule type="iconSet" priority="188" id="{87633D22-51D5-0441-81A7-25B34570DA44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AA11:AB11</xm:sqref>
        </x14:conditionalFormatting>
        <x14:conditionalFormatting xmlns:xm="http://schemas.microsoft.com/office/excel/2006/main">
          <x14:cfRule type="iconSet" priority="187" id="{B7A272D5-9E06-7842-BA4C-8EB033B03C1D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AA15:AB15</xm:sqref>
        </x14:conditionalFormatting>
        <x14:conditionalFormatting xmlns:xm="http://schemas.microsoft.com/office/excel/2006/main">
          <x14:cfRule type="iconSet" priority="186" id="{88811167-F88D-0A4C-B298-3C340CD36A90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AA16:AB16</xm:sqref>
        </x14:conditionalFormatting>
        <x14:conditionalFormatting xmlns:xm="http://schemas.microsoft.com/office/excel/2006/main">
          <x14:cfRule type="iconSet" priority="185" id="{DA3686C1-F301-8643-83E9-1DC5077A46B5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AA17:AB17</xm:sqref>
        </x14:conditionalFormatting>
        <x14:conditionalFormatting xmlns:xm="http://schemas.microsoft.com/office/excel/2006/main">
          <x14:cfRule type="iconSet" priority="184" id="{019A661C-2422-6F48-9AB8-B48042CE11B0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AA18:AB18</xm:sqref>
        </x14:conditionalFormatting>
        <x14:conditionalFormatting xmlns:xm="http://schemas.microsoft.com/office/excel/2006/main">
          <x14:cfRule type="iconSet" priority="183" id="{E06A2B52-8CB1-6A46-BFEB-1CE500E1DF9B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AA19:AB19</xm:sqref>
        </x14:conditionalFormatting>
        <x14:conditionalFormatting xmlns:xm="http://schemas.microsoft.com/office/excel/2006/main">
          <x14:cfRule type="iconSet" priority="182" id="{D99F0EC5-FDE4-8E4E-9A0F-3FD8C220C420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AA20:AB20</xm:sqref>
        </x14:conditionalFormatting>
        <x14:conditionalFormatting xmlns:xm="http://schemas.microsoft.com/office/excel/2006/main">
          <x14:cfRule type="iconSet" priority="181" id="{1E59FCE8-29E9-444A-ACD5-BD9CBE30E3F8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AA21:AB21</xm:sqref>
        </x14:conditionalFormatting>
        <x14:conditionalFormatting xmlns:xm="http://schemas.microsoft.com/office/excel/2006/main">
          <x14:cfRule type="iconSet" priority="180" id="{D6D750C0-8A85-EF4C-AA4C-897D4A393945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AA22:AB22</xm:sqref>
        </x14:conditionalFormatting>
        <x14:conditionalFormatting xmlns:xm="http://schemas.microsoft.com/office/excel/2006/main">
          <x14:cfRule type="iconSet" priority="179" id="{B6710B45-341C-BC4A-83F7-2A399DA1B46D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AA23:AB23</xm:sqref>
        </x14:conditionalFormatting>
        <x14:conditionalFormatting xmlns:xm="http://schemas.microsoft.com/office/excel/2006/main">
          <x14:cfRule type="iconSet" priority="178" id="{68647178-E165-9941-8E0A-8D1D2462CF19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AA27:AB27</xm:sqref>
        </x14:conditionalFormatting>
        <x14:conditionalFormatting xmlns:xm="http://schemas.microsoft.com/office/excel/2006/main">
          <x14:cfRule type="iconSet" priority="177" id="{092FC1C6-CFF6-4B4D-A5CD-F65F11F81E4B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AA28:AB28</xm:sqref>
        </x14:conditionalFormatting>
        <x14:conditionalFormatting xmlns:xm="http://schemas.microsoft.com/office/excel/2006/main">
          <x14:cfRule type="iconSet" priority="176" id="{C2B6CFA0-6206-854B-B72D-2470AB3378AD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AA29:AB29</xm:sqref>
        </x14:conditionalFormatting>
        <x14:conditionalFormatting xmlns:xm="http://schemas.microsoft.com/office/excel/2006/main">
          <x14:cfRule type="iconSet" priority="175" id="{AC9085C6-C333-1845-BADE-9096CB52E9DF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AA30:AB30</xm:sqref>
        </x14:conditionalFormatting>
        <x14:conditionalFormatting xmlns:xm="http://schemas.microsoft.com/office/excel/2006/main">
          <x14:cfRule type="iconSet" priority="174" id="{D3CEAA6D-F4C3-8548-884F-B8FCDA122383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AA31:AB31</xm:sqref>
        </x14:conditionalFormatting>
        <x14:conditionalFormatting xmlns:xm="http://schemas.microsoft.com/office/excel/2006/main">
          <x14:cfRule type="iconSet" priority="173" id="{FFFD15B5-E090-2E4D-BE8B-8D923C05CFC7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AA32:AB32</xm:sqref>
        </x14:conditionalFormatting>
        <x14:conditionalFormatting xmlns:xm="http://schemas.microsoft.com/office/excel/2006/main">
          <x14:cfRule type="iconSet" priority="172" id="{9BC5FC04-C643-2444-A87B-DE9563D5A9E3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AA36:AB36</xm:sqref>
        </x14:conditionalFormatting>
        <x14:conditionalFormatting xmlns:xm="http://schemas.microsoft.com/office/excel/2006/main">
          <x14:cfRule type="iconSet" priority="171" id="{58812184-8158-6A43-928B-3E85FB66FFB3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AA37:AB37</xm:sqref>
        </x14:conditionalFormatting>
        <x14:conditionalFormatting xmlns:xm="http://schemas.microsoft.com/office/excel/2006/main">
          <x14:cfRule type="iconSet" priority="170" id="{D0F39D09-1598-D744-8CB9-32B2A99F9616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AA38:AB38</xm:sqref>
        </x14:conditionalFormatting>
        <x14:conditionalFormatting xmlns:xm="http://schemas.microsoft.com/office/excel/2006/main">
          <x14:cfRule type="iconSet" priority="169" id="{372BEFD3-4463-3E45-A546-E13A1CF63012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AA39:AB39</xm:sqref>
        </x14:conditionalFormatting>
        <x14:conditionalFormatting xmlns:xm="http://schemas.microsoft.com/office/excel/2006/main">
          <x14:cfRule type="iconSet" priority="168" id="{F7DA0DF1-8E44-A14C-9291-7FA8B32473E5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AA40:AB40</xm:sqref>
        </x14:conditionalFormatting>
        <x14:conditionalFormatting xmlns:xm="http://schemas.microsoft.com/office/excel/2006/main">
          <x14:cfRule type="iconSet" priority="167" id="{DAA410D1-7A3E-7946-A105-710F3488A7F3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AA41:AB41</xm:sqref>
        </x14:conditionalFormatting>
        <x14:conditionalFormatting xmlns:xm="http://schemas.microsoft.com/office/excel/2006/main">
          <x14:cfRule type="iconSet" priority="166" id="{8E9376F4-BCC6-A347-BC82-3682944D253C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AA42:AB42</xm:sqref>
        </x14:conditionalFormatting>
        <x14:conditionalFormatting xmlns:xm="http://schemas.microsoft.com/office/excel/2006/main">
          <x14:cfRule type="iconSet" priority="165" id="{68AED6AE-A14A-5840-821B-DA711825094D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AA43:AB43</xm:sqref>
        </x14:conditionalFormatting>
        <x14:conditionalFormatting xmlns:xm="http://schemas.microsoft.com/office/excel/2006/main">
          <x14:cfRule type="iconSet" priority="164" id="{E2B88744-9291-8E4A-8CB2-E02696589DB9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AA47:AB47</xm:sqref>
        </x14:conditionalFormatting>
        <x14:conditionalFormatting xmlns:xm="http://schemas.microsoft.com/office/excel/2006/main">
          <x14:cfRule type="iconSet" priority="163" id="{4CB73864-5505-9847-9EB5-73A46C819524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AA48:AB48</xm:sqref>
        </x14:conditionalFormatting>
        <x14:conditionalFormatting xmlns:xm="http://schemas.microsoft.com/office/excel/2006/main">
          <x14:cfRule type="iconSet" priority="162" id="{652FC388-E8CB-3941-B114-5DD88601A403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AA49:AB49</xm:sqref>
        </x14:conditionalFormatting>
        <x14:conditionalFormatting xmlns:xm="http://schemas.microsoft.com/office/excel/2006/main">
          <x14:cfRule type="iconSet" priority="161" id="{44DD5B1C-5A60-BC49-B19F-FD035A382BB5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AA53:AB53</xm:sqref>
        </x14:conditionalFormatting>
        <x14:conditionalFormatting xmlns:xm="http://schemas.microsoft.com/office/excel/2006/main">
          <x14:cfRule type="iconSet" priority="160" id="{9D6A6474-32D5-B843-9024-5EAF4B174E29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AA54:AB54</xm:sqref>
        </x14:conditionalFormatting>
        <x14:conditionalFormatting xmlns:xm="http://schemas.microsoft.com/office/excel/2006/main">
          <x14:cfRule type="iconSet" priority="159" id="{FED9CCD8-125A-FD4D-80E9-D30F86B1D4EF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AA55:AB55</xm:sqref>
        </x14:conditionalFormatting>
        <x14:conditionalFormatting xmlns:xm="http://schemas.microsoft.com/office/excel/2006/main">
          <x14:cfRule type="iconSet" priority="158" id="{2733DB26-D0E6-8442-B305-421EA00AF1CC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AA56:AB56</xm:sqref>
        </x14:conditionalFormatting>
        <x14:conditionalFormatting xmlns:xm="http://schemas.microsoft.com/office/excel/2006/main">
          <x14:cfRule type="iconSet" priority="157" id="{928C3209-E220-8045-8633-248801FE64C6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AA57:AB57</xm:sqref>
        </x14:conditionalFormatting>
        <x14:conditionalFormatting xmlns:xm="http://schemas.microsoft.com/office/excel/2006/main">
          <x14:cfRule type="iconSet" priority="156" id="{BF57111A-BCA7-5240-AB90-0E59ADB70C10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AA58:AB58</xm:sqref>
        </x14:conditionalFormatting>
        <x14:conditionalFormatting xmlns:xm="http://schemas.microsoft.com/office/excel/2006/main">
          <x14:cfRule type="iconSet" priority="155" id="{085A1E41-3FBE-4342-8919-0BCAA0AB48B6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AA59:AB59</xm:sqref>
        </x14:conditionalFormatting>
        <x14:conditionalFormatting xmlns:xm="http://schemas.microsoft.com/office/excel/2006/main">
          <x14:cfRule type="iconSet" priority="154" id="{A2DE6119-C154-EE45-AA74-7A623B36B282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AA60:AB60</xm:sqref>
        </x14:conditionalFormatting>
        <x14:conditionalFormatting xmlns:xm="http://schemas.microsoft.com/office/excel/2006/main">
          <x14:cfRule type="iconSet" priority="153" id="{AFE5AD22-EB07-2C46-9254-33B4AA14C48A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AA61:AB61</xm:sqref>
        </x14:conditionalFormatting>
        <x14:conditionalFormatting xmlns:xm="http://schemas.microsoft.com/office/excel/2006/main">
          <x14:cfRule type="iconSet" priority="152" id="{5697B5BF-1596-4042-A81B-BEC0B1ECFFC2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AA65:AB65</xm:sqref>
        </x14:conditionalFormatting>
        <x14:conditionalFormatting xmlns:xm="http://schemas.microsoft.com/office/excel/2006/main">
          <x14:cfRule type="iconSet" priority="151" id="{E2778B22-CF26-594E-AD3B-4EA3923AB01D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AA66:AB66</xm:sqref>
        </x14:conditionalFormatting>
        <x14:conditionalFormatting xmlns:xm="http://schemas.microsoft.com/office/excel/2006/main">
          <x14:cfRule type="iconSet" priority="150" id="{14B28B7E-E23B-A940-BDDC-832026EA1A74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AA67:AB67</xm:sqref>
        </x14:conditionalFormatting>
        <x14:conditionalFormatting xmlns:xm="http://schemas.microsoft.com/office/excel/2006/main">
          <x14:cfRule type="iconSet" priority="149" id="{E0E0F157-700A-5A42-9DB7-773D01C0503F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AA68:AB68</xm:sqref>
        </x14:conditionalFormatting>
        <x14:conditionalFormatting xmlns:xm="http://schemas.microsoft.com/office/excel/2006/main">
          <x14:cfRule type="iconSet" priority="148" id="{5C820316-59F5-CA43-85CE-F20B408FFE1A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AA69:AB69</xm:sqref>
        </x14:conditionalFormatting>
        <x14:conditionalFormatting xmlns:xm="http://schemas.microsoft.com/office/excel/2006/main">
          <x14:cfRule type="iconSet" priority="147" id="{FA81147A-7834-FF42-AE37-39E1B565445C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AA70:AB70</xm:sqref>
        </x14:conditionalFormatting>
        <x14:conditionalFormatting xmlns:xm="http://schemas.microsoft.com/office/excel/2006/main">
          <x14:cfRule type="iconSet" priority="146" id="{246F0972-BB2E-4547-AA48-15E1B0BBD9B6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AA71:AB71</xm:sqref>
        </x14:conditionalFormatting>
        <x14:conditionalFormatting xmlns:xm="http://schemas.microsoft.com/office/excel/2006/main">
          <x14:cfRule type="iconSet" priority="145" id="{6FA03D0E-9E56-4443-A3F8-6F81471201E6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AA72:AB72</xm:sqref>
        </x14:conditionalFormatting>
        <x14:conditionalFormatting xmlns:xm="http://schemas.microsoft.com/office/excel/2006/main">
          <x14:cfRule type="iconSet" priority="144" id="{DE6F07AF-5D1E-2549-9E36-DB766EA6D5AD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AA76:AB76</xm:sqref>
        </x14:conditionalFormatting>
        <x14:conditionalFormatting xmlns:xm="http://schemas.microsoft.com/office/excel/2006/main">
          <x14:cfRule type="iconSet" priority="143" id="{A511C0EA-523D-334A-8F1C-9586E1E96E1A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AA77:AB77</xm:sqref>
        </x14:conditionalFormatting>
        <x14:conditionalFormatting xmlns:xm="http://schemas.microsoft.com/office/excel/2006/main">
          <x14:cfRule type="iconSet" priority="142" id="{7909408E-18AC-A749-AA87-2EC38E767B4B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AA78:AB78</xm:sqref>
        </x14:conditionalFormatting>
        <x14:conditionalFormatting xmlns:xm="http://schemas.microsoft.com/office/excel/2006/main">
          <x14:cfRule type="iconSet" priority="141" id="{0FCABC01-CB16-ED4F-968A-0DCF48FAE53C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AA79:AB79</xm:sqref>
        </x14:conditionalFormatting>
        <x14:conditionalFormatting xmlns:xm="http://schemas.microsoft.com/office/excel/2006/main">
          <x14:cfRule type="iconSet" priority="140" id="{A621D728-FB53-D340-B3A6-043616C3F70B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AA80:AB80</xm:sqref>
        </x14:conditionalFormatting>
        <x14:conditionalFormatting xmlns:xm="http://schemas.microsoft.com/office/excel/2006/main">
          <x14:cfRule type="iconSet" priority="139" id="{015D6CA8-31AF-7A41-9F42-4B29D25FB907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AA81:AB81</xm:sqref>
        </x14:conditionalFormatting>
        <x14:conditionalFormatting xmlns:xm="http://schemas.microsoft.com/office/excel/2006/main">
          <x14:cfRule type="iconSet" priority="138" id="{5D5B6437-28CC-7849-A5E3-221C85F42EDC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AA82:AB82</xm:sqref>
        </x14:conditionalFormatting>
        <x14:conditionalFormatting xmlns:xm="http://schemas.microsoft.com/office/excel/2006/main">
          <x14:cfRule type="iconSet" priority="137" id="{F7417C39-0FEE-9F4F-8A71-E3EAA6614D20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AA83:AB83</xm:sqref>
        </x14:conditionalFormatting>
        <x14:conditionalFormatting xmlns:xm="http://schemas.microsoft.com/office/excel/2006/main">
          <x14:cfRule type="iconSet" priority="136" id="{B8FCEB46-60D0-234A-802D-741FFF728EA9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AA84:AB84</xm:sqref>
        </x14:conditionalFormatting>
        <x14:conditionalFormatting xmlns:xm="http://schemas.microsoft.com/office/excel/2006/main">
          <x14:cfRule type="iconSet" priority="135" id="{1A68E18B-5F6C-164E-AD74-0A9117672A26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AA88:AB88</xm:sqref>
        </x14:conditionalFormatting>
        <x14:conditionalFormatting xmlns:xm="http://schemas.microsoft.com/office/excel/2006/main">
          <x14:cfRule type="iconSet" priority="134" id="{F3DFD340-CA7E-B549-A36A-B97278DBF2E1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AA89:AB89</xm:sqref>
        </x14:conditionalFormatting>
        <x14:conditionalFormatting xmlns:xm="http://schemas.microsoft.com/office/excel/2006/main">
          <x14:cfRule type="iconSet" priority="133" id="{DB3C9CC1-1ADD-C747-B815-8773C7B59C93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AA90:AB90</xm:sqref>
        </x14:conditionalFormatting>
        <x14:conditionalFormatting xmlns:xm="http://schemas.microsoft.com/office/excel/2006/main">
          <x14:cfRule type="iconSet" priority="132" id="{700CE3E6-C810-3647-8684-E9BC7A3989DC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AA91:AB91</xm:sqref>
        </x14:conditionalFormatting>
        <x14:conditionalFormatting xmlns:xm="http://schemas.microsoft.com/office/excel/2006/main">
          <x14:cfRule type="iconSet" priority="131" id="{D51A0E68-01FE-2048-BCCF-126D3DF6B4C5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AA92:AB92</xm:sqref>
        </x14:conditionalFormatting>
        <x14:conditionalFormatting xmlns:xm="http://schemas.microsoft.com/office/excel/2006/main">
          <x14:cfRule type="iconSet" priority="130" id="{396BA10D-926A-B64B-A92F-0532CE795174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AA93:AB93</xm:sqref>
        </x14:conditionalFormatting>
        <x14:conditionalFormatting xmlns:xm="http://schemas.microsoft.com/office/excel/2006/main">
          <x14:cfRule type="iconSet" priority="129" id="{B3B59229-87DB-4D43-B5EB-CB188D252C97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AA94:AB94</xm:sqref>
        </x14:conditionalFormatting>
        <x14:conditionalFormatting xmlns:xm="http://schemas.microsoft.com/office/excel/2006/main">
          <x14:cfRule type="iconSet" priority="128" id="{85E3C0F4-4B8E-CE4D-B783-80E7D421EEC6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AA95:AB95</xm:sqref>
        </x14:conditionalFormatting>
        <x14:conditionalFormatting xmlns:xm="http://schemas.microsoft.com/office/excel/2006/main">
          <x14:cfRule type="iconSet" priority="127" id="{B49AB306-D6DA-F140-8766-5A07E7C0FE2F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AA96:AB96</xm:sqref>
        </x14:conditionalFormatting>
        <x14:conditionalFormatting xmlns:xm="http://schemas.microsoft.com/office/excel/2006/main">
          <x14:cfRule type="iconSet" priority="126" id="{AF93EE24-5C4C-CB41-8FD2-FC90EDB2FCEC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AA100:AB100</xm:sqref>
        </x14:conditionalFormatting>
        <x14:conditionalFormatting xmlns:xm="http://schemas.microsoft.com/office/excel/2006/main">
          <x14:cfRule type="iconSet" priority="125" id="{F53C6018-80F5-F949-8CFA-FB3463711580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AA101:AB101</xm:sqref>
        </x14:conditionalFormatting>
        <x14:conditionalFormatting xmlns:xm="http://schemas.microsoft.com/office/excel/2006/main">
          <x14:cfRule type="iconSet" priority="124" id="{7A0FAC0D-410A-9743-95A9-D9014E7E5DBF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AA102:AB102</xm:sqref>
        </x14:conditionalFormatting>
        <x14:conditionalFormatting xmlns:xm="http://schemas.microsoft.com/office/excel/2006/main">
          <x14:cfRule type="iconSet" priority="123" id="{7A25A719-0887-5843-ADDC-A367EB2412A2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AA103:AB103</xm:sqref>
        </x14:conditionalFormatting>
        <x14:conditionalFormatting xmlns:xm="http://schemas.microsoft.com/office/excel/2006/main">
          <x14:cfRule type="iconSet" priority="122" id="{AAE54217-419C-3F49-BD55-5BA3C98E17EB}">
            <x14:iconSet iconSet="4TrafficLights" showValue="0" custom="1">
              <x14:cfvo type="percent">
                <xm:f>0</xm:f>
              </x14:cfvo>
              <x14:cfvo type="num">
                <xm:f>-2</xm:f>
              </x14:cfvo>
              <x14:cfvo type="num">
                <xm:f>0</xm:f>
              </x14:cfvo>
              <x14:cfvo type="num" gte="0">
                <xm:f>2</xm:f>
              </x14:cfvo>
              <x14:cfIcon iconSet="3Symbols2" iconId="0"/>
              <x14:cfIcon iconSet="3Symbols2" iconId="2"/>
              <x14:cfIcon iconSet="3Symbols2" iconId="2"/>
              <x14:cfIcon iconSet="3Symbols2" iconId="0"/>
            </x14:iconSet>
          </x14:cfRule>
          <xm:sqref>AA104:AB104</xm:sqref>
        </x14:conditionalFormatting>
        <x14:conditionalFormatting xmlns:xm="http://schemas.microsoft.com/office/excel/2006/main">
          <x14:cfRule type="iconSet" priority="121" id="{40A777A2-5057-6247-8E7B-D2BE5148439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65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AO4:AO11</xm:sqref>
        </x14:conditionalFormatting>
        <x14:conditionalFormatting xmlns:xm="http://schemas.microsoft.com/office/excel/2006/main">
          <x14:cfRule type="iconSet" priority="120" id="{6066520D-47B3-AF4C-AF1E-FC0CDB0FC2B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7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AO15:AO23</xm:sqref>
        </x14:conditionalFormatting>
        <x14:conditionalFormatting xmlns:xm="http://schemas.microsoft.com/office/excel/2006/main">
          <x14:cfRule type="iconSet" priority="116" id="{3DDA4483-FB43-174C-842E-50770B76F2C0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6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X5</xm:sqref>
        </x14:conditionalFormatting>
        <x14:conditionalFormatting xmlns:xm="http://schemas.microsoft.com/office/excel/2006/main">
          <x14:cfRule type="iconSet" priority="25" id="{C0F6D140-9CC6-7746-97B3-2F0C1A95F4DC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6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L103</xm:sqref>
        </x14:conditionalFormatting>
        <x14:conditionalFormatting xmlns:xm="http://schemas.microsoft.com/office/excel/2006/main">
          <x14:cfRule type="iconSet" priority="24" id="{6ED60317-0EBA-DE4D-8160-C27BF5D2EA14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6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X103</xm:sqref>
        </x14:conditionalFormatting>
        <x14:conditionalFormatting xmlns:xm="http://schemas.microsoft.com/office/excel/2006/main">
          <x14:cfRule type="iconSet" priority="16" id="{74F0629F-2FF5-0849-9C84-60FFC89407C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6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X67</xm:sqref>
        </x14:conditionalFormatting>
        <x14:conditionalFormatting xmlns:xm="http://schemas.microsoft.com/office/excel/2006/main">
          <x14:cfRule type="iconSet" priority="15" id="{3183483A-9FBF-C74E-B664-7DD70C734F9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6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X70</xm:sqref>
        </x14:conditionalFormatting>
        <x14:conditionalFormatting xmlns:xm="http://schemas.microsoft.com/office/excel/2006/main">
          <x14:cfRule type="iconSet" priority="6" id="{45512F44-41AC-C14F-BE58-1D1CD773D6C5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6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X36</xm:sqref>
        </x14:conditionalFormatting>
        <x14:conditionalFormatting xmlns:xm="http://schemas.microsoft.com/office/excel/2006/main">
          <x14:cfRule type="iconSet" priority="5" id="{ED157C06-096B-5047-808A-CD7A4E7BCA5C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6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X39</xm:sqref>
        </x14:conditionalFormatting>
        <x14:conditionalFormatting xmlns:xm="http://schemas.microsoft.com/office/excel/2006/main">
          <x14:cfRule type="iconSet" priority="4" id="{54733843-B306-1D41-A716-23D89D471E79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6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X40</xm:sqref>
        </x14:conditionalFormatting>
        <x14:conditionalFormatting xmlns:xm="http://schemas.microsoft.com/office/excel/2006/main">
          <x14:cfRule type="iconSet" priority="3" id="{A188EAB5-C5AE-9846-ADF3-841B502235C1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6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X28</xm:sqref>
        </x14:conditionalFormatting>
        <x14:conditionalFormatting xmlns:xm="http://schemas.microsoft.com/office/excel/2006/main">
          <x14:cfRule type="iconSet" priority="2" id="{5C01DDBE-0A02-954A-9D48-2CCAEE074B0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6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X32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104"/>
  <sheetViews>
    <sheetView topLeftCell="A68" workbookViewId="0">
      <selection activeCell="S35" sqref="S35"/>
    </sheetView>
  </sheetViews>
  <sheetFormatPr defaultColWidth="11.19921875" defaultRowHeight="15.6"/>
  <cols>
    <col min="21" max="21" width="10.796875" style="66"/>
    <col min="24" max="24" width="11.796875" bestFit="1" customWidth="1"/>
  </cols>
  <sheetData>
    <row r="3" spans="1:25">
      <c r="A3" t="s">
        <v>11</v>
      </c>
      <c r="D3">
        <v>0</v>
      </c>
      <c r="E3">
        <v>1</v>
      </c>
      <c r="F3">
        <v>2</v>
      </c>
      <c r="G3">
        <v>3</v>
      </c>
      <c r="H3">
        <v>4</v>
      </c>
      <c r="I3">
        <v>5</v>
      </c>
      <c r="L3" s="58">
        <v>0</v>
      </c>
      <c r="M3" s="58">
        <v>1</v>
      </c>
      <c r="N3" s="58">
        <v>2</v>
      </c>
      <c r="O3" s="58">
        <v>3</v>
      </c>
      <c r="P3" s="58">
        <v>4</v>
      </c>
      <c r="Q3" s="58">
        <v>5</v>
      </c>
      <c r="S3" s="58"/>
      <c r="U3" s="65"/>
    </row>
    <row r="4" spans="1:25">
      <c r="B4" s="2">
        <v>1</v>
      </c>
      <c r="D4" t="b">
        <f>IF('Excellence 2018'!E4="X",TRUE,FALSE)</f>
        <v>0</v>
      </c>
      <c r="E4" t="b">
        <f>IF('Excellence 2018'!F4="X",TRUE,FALSE)</f>
        <v>0</v>
      </c>
      <c r="F4" t="b">
        <f>IF('Excellence 2018'!G4="X",TRUE,FALSE)</f>
        <v>0</v>
      </c>
      <c r="G4" t="b">
        <f>IF('Excellence 2018'!H4="X",TRUE,FALSE)</f>
        <v>0</v>
      </c>
      <c r="H4" t="b">
        <f>IF('Excellence 2018'!I4="X",TRUE,FALSE)</f>
        <v>0</v>
      </c>
      <c r="I4" t="b">
        <f>IF('Excellence 2018'!J4="X",TRUE,FALSE)</f>
        <v>0</v>
      </c>
      <c r="L4" s="58">
        <f t="shared" ref="L4:L11" si="0">IF(D4,0,0)</f>
        <v>0</v>
      </c>
      <c r="M4" s="58">
        <f t="shared" ref="M4:M11" si="1">IF(E4,2,0)</f>
        <v>0</v>
      </c>
      <c r="N4" s="58">
        <f t="shared" ref="N4:N11" si="2">IF(F4,4,0)</f>
        <v>0</v>
      </c>
      <c r="O4" s="58">
        <f t="shared" ref="O4:O11" si="3">IF(G4,6,0)</f>
        <v>0</v>
      </c>
      <c r="P4" s="58">
        <f t="shared" ref="P4:P11" si="4">IF(H4,8,0)</f>
        <v>0</v>
      </c>
      <c r="Q4" s="58">
        <f t="shared" ref="Q4:Q11" si="5">IF(I4,10,0)</f>
        <v>0</v>
      </c>
      <c r="S4" s="58">
        <f>SUM(L4:Q4)</f>
        <v>0</v>
      </c>
      <c r="U4" s="65"/>
      <c r="W4" s="69">
        <f>SUM(S6+S10+S21+S23+S31+S40+S42+S47+S56+S60+S65+S78+S81+S88+S89+S92+S100+S101)</f>
        <v>0</v>
      </c>
      <c r="X4" s="69">
        <f>W4/18</f>
        <v>0</v>
      </c>
      <c r="Y4" t="s">
        <v>41</v>
      </c>
    </row>
    <row r="5" spans="1:25">
      <c r="B5">
        <v>2</v>
      </c>
      <c r="D5" t="b">
        <f>IF('Excellence 2018'!E5="X",TRUE,FALSE)</f>
        <v>0</v>
      </c>
      <c r="E5" t="b">
        <f>IF('Excellence 2018'!F5="X",TRUE,FALSE)</f>
        <v>0</v>
      </c>
      <c r="F5" t="b">
        <f>IF('Excellence 2018'!G5="X",TRUE,FALSE)</f>
        <v>0</v>
      </c>
      <c r="G5" t="b">
        <f>IF('Excellence 2018'!H5="X",TRUE,FALSE)</f>
        <v>0</v>
      </c>
      <c r="H5" t="b">
        <f>IF('Excellence 2018'!I5="X",TRUE,FALSE)</f>
        <v>0</v>
      </c>
      <c r="I5" t="b">
        <f>IF('Excellence 2018'!J5="X",TRUE,FALSE)</f>
        <v>0</v>
      </c>
      <c r="L5" s="58">
        <f t="shared" si="0"/>
        <v>0</v>
      </c>
      <c r="M5" s="58">
        <f t="shared" si="1"/>
        <v>0</v>
      </c>
      <c r="N5" s="58">
        <f t="shared" si="2"/>
        <v>0</v>
      </c>
      <c r="O5" s="58">
        <f t="shared" si="3"/>
        <v>0</v>
      </c>
      <c r="P5" s="58">
        <f t="shared" si="4"/>
        <v>0</v>
      </c>
      <c r="Q5" s="58">
        <f t="shared" si="5"/>
        <v>0</v>
      </c>
      <c r="S5" s="58">
        <f t="shared" ref="S5:S11" si="6">SUM(L5:Q5)</f>
        <v>0</v>
      </c>
      <c r="U5" s="65"/>
      <c r="W5" s="69">
        <f>AVERAGE(S18+S30+S48+S54+S58+S67+S71+S76+S90+S93+S94+S103)</f>
        <v>0</v>
      </c>
      <c r="X5" s="69">
        <f>W5/13</f>
        <v>0</v>
      </c>
      <c r="Y5" t="s">
        <v>42</v>
      </c>
    </row>
    <row r="6" spans="1:25">
      <c r="B6" s="59" t="s">
        <v>23</v>
      </c>
      <c r="D6" t="b">
        <f>IF('Excellence 2018'!E6="X",TRUE,FALSE)</f>
        <v>0</v>
      </c>
      <c r="E6" t="b">
        <f>IF('Excellence 2018'!F6="X",TRUE,FALSE)</f>
        <v>0</v>
      </c>
      <c r="F6" t="b">
        <f>IF('Excellence 2018'!G6="X",TRUE,FALSE)</f>
        <v>0</v>
      </c>
      <c r="G6" t="b">
        <f>IF('Excellence 2018'!H6="X",TRUE,FALSE)</f>
        <v>0</v>
      </c>
      <c r="H6" t="b">
        <f>IF('Excellence 2018'!I6="X",TRUE,FALSE)</f>
        <v>0</v>
      </c>
      <c r="I6" t="b">
        <f>IF('Excellence 2018'!J6="X",TRUE,FALSE)</f>
        <v>0</v>
      </c>
      <c r="L6" s="58">
        <f t="shared" si="0"/>
        <v>0</v>
      </c>
      <c r="M6" s="58">
        <f t="shared" si="1"/>
        <v>0</v>
      </c>
      <c r="N6" s="58">
        <f t="shared" si="2"/>
        <v>0</v>
      </c>
      <c r="O6" s="58">
        <f t="shared" si="3"/>
        <v>0</v>
      </c>
      <c r="P6" s="58">
        <f t="shared" si="4"/>
        <v>0</v>
      </c>
      <c r="Q6" s="58">
        <f t="shared" si="5"/>
        <v>0</v>
      </c>
      <c r="S6" s="70">
        <f t="shared" si="6"/>
        <v>0</v>
      </c>
      <c r="U6" s="65"/>
      <c r="X6" s="69"/>
    </row>
    <row r="7" spans="1:25">
      <c r="B7">
        <v>3</v>
      </c>
      <c r="D7" t="b">
        <f>IF('Excellence 2018'!E7="X",TRUE,FALSE)</f>
        <v>0</v>
      </c>
      <c r="E7" t="b">
        <f>IF('Excellence 2018'!F7="X",TRUE,FALSE)</f>
        <v>0</v>
      </c>
      <c r="F7" t="b">
        <f>IF('Excellence 2018'!G7="X",TRUE,FALSE)</f>
        <v>0</v>
      </c>
      <c r="G7" t="b">
        <f>IF('Excellence 2018'!H7="X",TRUE,FALSE)</f>
        <v>0</v>
      </c>
      <c r="H7" t="b">
        <f>IF('Excellence 2018'!I7="X",TRUE,FALSE)</f>
        <v>0</v>
      </c>
      <c r="I7" t="b">
        <f>IF('Excellence 2018'!J7="X",TRUE,FALSE)</f>
        <v>0</v>
      </c>
      <c r="L7" s="58">
        <f t="shared" si="0"/>
        <v>0</v>
      </c>
      <c r="M7" s="58">
        <f t="shared" si="1"/>
        <v>0</v>
      </c>
      <c r="N7" s="58">
        <f t="shared" si="2"/>
        <v>0</v>
      </c>
      <c r="O7" s="58">
        <f t="shared" si="3"/>
        <v>0</v>
      </c>
      <c r="P7" s="58">
        <f t="shared" si="4"/>
        <v>0</v>
      </c>
      <c r="Q7" s="58">
        <f t="shared" si="5"/>
        <v>0</v>
      </c>
      <c r="S7" s="58">
        <f t="shared" si="6"/>
        <v>0</v>
      </c>
      <c r="U7" s="65"/>
      <c r="W7" s="69">
        <f>SUM(W4:W5)</f>
        <v>0</v>
      </c>
      <c r="X7" s="69">
        <f>W7/31</f>
        <v>0</v>
      </c>
      <c r="Y7" t="s">
        <v>43</v>
      </c>
    </row>
    <row r="8" spans="1:25">
      <c r="B8">
        <v>4</v>
      </c>
      <c r="D8" t="b">
        <f>IF('Excellence 2018'!E8="X",TRUE,FALSE)</f>
        <v>0</v>
      </c>
      <c r="E8" t="b">
        <f>IF('Excellence 2018'!F8="X",TRUE,FALSE)</f>
        <v>0</v>
      </c>
      <c r="F8" t="b">
        <f>IF('Excellence 2018'!G8="X",TRUE,FALSE)</f>
        <v>0</v>
      </c>
      <c r="G8" t="b">
        <f>IF('Excellence 2018'!H8="X",TRUE,FALSE)</f>
        <v>0</v>
      </c>
      <c r="H8" t="b">
        <f>IF('Excellence 2018'!I8="X",TRUE,FALSE)</f>
        <v>0</v>
      </c>
      <c r="I8" t="b">
        <f>IF('Excellence 2018'!J8="X",TRUE,FALSE)</f>
        <v>0</v>
      </c>
      <c r="L8" s="58">
        <f t="shared" si="0"/>
        <v>0</v>
      </c>
      <c r="M8" s="58">
        <f t="shared" si="1"/>
        <v>0</v>
      </c>
      <c r="N8" s="58">
        <f t="shared" si="2"/>
        <v>0</v>
      </c>
      <c r="O8" s="58">
        <f t="shared" si="3"/>
        <v>0</v>
      </c>
      <c r="P8" s="58">
        <f t="shared" si="4"/>
        <v>0</v>
      </c>
      <c r="Q8" s="58">
        <f t="shared" si="5"/>
        <v>0</v>
      </c>
      <c r="S8" s="58">
        <f t="shared" si="6"/>
        <v>0</v>
      </c>
      <c r="U8" s="65"/>
    </row>
    <row r="9" spans="1:25">
      <c r="B9">
        <v>5</v>
      </c>
      <c r="D9" t="b">
        <f>IF('Excellence 2018'!E9="X",TRUE,FALSE)</f>
        <v>0</v>
      </c>
      <c r="E9" t="b">
        <f>IF('Excellence 2018'!F9="X",TRUE,FALSE)</f>
        <v>0</v>
      </c>
      <c r="F9" t="b">
        <f>IF('Excellence 2018'!G9="X",TRUE,FALSE)</f>
        <v>0</v>
      </c>
      <c r="G9" t="b">
        <f>IF('Excellence 2018'!H9="X",TRUE,FALSE)</f>
        <v>0</v>
      </c>
      <c r="H9" t="b">
        <f>IF('Excellence 2018'!I9="X",TRUE,FALSE)</f>
        <v>0</v>
      </c>
      <c r="I9" t="b">
        <f>IF('Excellence 2018'!J9="X",TRUE,FALSE)</f>
        <v>0</v>
      </c>
      <c r="L9" s="58">
        <f t="shared" si="0"/>
        <v>0</v>
      </c>
      <c r="M9" s="58">
        <f t="shared" si="1"/>
        <v>0</v>
      </c>
      <c r="N9" s="58">
        <f t="shared" si="2"/>
        <v>0</v>
      </c>
      <c r="O9" s="58">
        <f t="shared" si="3"/>
        <v>0</v>
      </c>
      <c r="P9" s="58">
        <f t="shared" si="4"/>
        <v>0</v>
      </c>
      <c r="Q9" s="58">
        <f t="shared" si="5"/>
        <v>0</v>
      </c>
      <c r="S9" s="58">
        <f t="shared" si="6"/>
        <v>0</v>
      </c>
      <c r="U9" s="65"/>
    </row>
    <row r="10" spans="1:25">
      <c r="B10" s="59" t="s">
        <v>24</v>
      </c>
      <c r="D10" t="b">
        <f>IF('Excellence 2018'!E10="X",TRUE,FALSE)</f>
        <v>0</v>
      </c>
      <c r="E10" t="b">
        <f>IF('Excellence 2018'!F10="X",TRUE,FALSE)</f>
        <v>0</v>
      </c>
      <c r="F10" t="b">
        <f>IF('Excellence 2018'!G10="X",TRUE,FALSE)</f>
        <v>0</v>
      </c>
      <c r="G10" t="b">
        <f>IF('Excellence 2018'!H10="X",TRUE,FALSE)</f>
        <v>0</v>
      </c>
      <c r="H10" t="b">
        <f>IF('Excellence 2018'!I10="X",TRUE,FALSE)</f>
        <v>0</v>
      </c>
      <c r="I10" t="b">
        <f>IF('Excellence 2018'!J10="X",TRUE,FALSE)</f>
        <v>0</v>
      </c>
      <c r="L10" s="58">
        <f t="shared" si="0"/>
        <v>0</v>
      </c>
      <c r="M10" s="58">
        <f t="shared" si="1"/>
        <v>0</v>
      </c>
      <c r="N10" s="58">
        <f t="shared" si="2"/>
        <v>0</v>
      </c>
      <c r="O10" s="58">
        <f t="shared" si="3"/>
        <v>0</v>
      </c>
      <c r="P10" s="58">
        <f t="shared" si="4"/>
        <v>0</v>
      </c>
      <c r="Q10" s="58">
        <f t="shared" si="5"/>
        <v>0</v>
      </c>
      <c r="S10" s="58">
        <f t="shared" si="6"/>
        <v>0</v>
      </c>
      <c r="U10" s="65"/>
    </row>
    <row r="11" spans="1:25">
      <c r="B11">
        <v>6</v>
      </c>
      <c r="D11" t="b">
        <f>IF('Excellence 2018'!E11="X",TRUE,FALSE)</f>
        <v>0</v>
      </c>
      <c r="E11" t="b">
        <f>IF('Excellence 2018'!F11="X",TRUE,FALSE)</f>
        <v>0</v>
      </c>
      <c r="F11" t="b">
        <f>IF('Excellence 2018'!G11="X",TRUE,FALSE)</f>
        <v>0</v>
      </c>
      <c r="G11" t="b">
        <f>IF('Excellence 2018'!H11="X",TRUE,FALSE)</f>
        <v>0</v>
      </c>
      <c r="H11" t="b">
        <f>IF('Excellence 2018'!I11="X",TRUE,FALSE)</f>
        <v>0</v>
      </c>
      <c r="I11" t="b">
        <f>IF('Excellence 2018'!J11="X",TRUE,FALSE)</f>
        <v>0</v>
      </c>
      <c r="L11" s="58">
        <f t="shared" si="0"/>
        <v>0</v>
      </c>
      <c r="M11" s="58">
        <f t="shared" si="1"/>
        <v>0</v>
      </c>
      <c r="N11" s="58">
        <f t="shared" si="2"/>
        <v>0</v>
      </c>
      <c r="O11" s="58">
        <f t="shared" si="3"/>
        <v>0</v>
      </c>
      <c r="P11" s="58">
        <f t="shared" si="4"/>
        <v>0</v>
      </c>
      <c r="Q11" s="58">
        <f t="shared" si="5"/>
        <v>0</v>
      </c>
      <c r="S11" s="58">
        <f t="shared" si="6"/>
        <v>0</v>
      </c>
      <c r="U11" s="65"/>
    </row>
    <row r="12" spans="1:25">
      <c r="L12" s="58"/>
      <c r="M12" s="58"/>
      <c r="N12" s="58"/>
      <c r="O12" s="58"/>
      <c r="P12" s="58"/>
      <c r="Q12" s="58"/>
      <c r="S12" s="58"/>
      <c r="U12" s="65">
        <f>AVERAGE(S4:S11)</f>
        <v>0</v>
      </c>
    </row>
    <row r="13" spans="1:25">
      <c r="L13" s="58"/>
      <c r="M13" s="58"/>
      <c r="N13" s="58"/>
      <c r="O13" s="58"/>
      <c r="P13" s="58"/>
      <c r="Q13" s="58"/>
      <c r="S13" s="58"/>
      <c r="U13" s="65"/>
    </row>
    <row r="14" spans="1:25">
      <c r="A14" t="s">
        <v>0</v>
      </c>
      <c r="L14" s="58"/>
      <c r="M14" s="58"/>
      <c r="N14" s="58"/>
      <c r="O14" s="58"/>
      <c r="P14" s="58"/>
      <c r="Q14" s="58"/>
      <c r="S14" s="58"/>
      <c r="U14" s="65"/>
    </row>
    <row r="15" spans="1:25">
      <c r="B15">
        <v>7</v>
      </c>
      <c r="D15" t="b">
        <f>IF('Excellence 2018'!E15="X",TRUE,FALSE)</f>
        <v>0</v>
      </c>
      <c r="E15" t="b">
        <f>IF('Excellence 2018'!F15="X",TRUE,FALSE)</f>
        <v>0</v>
      </c>
      <c r="F15" t="b">
        <f>IF('Excellence 2018'!G15="X",TRUE,FALSE)</f>
        <v>0</v>
      </c>
      <c r="G15" t="b">
        <f>IF('Excellence 2018'!H15="X",TRUE,FALSE)</f>
        <v>0</v>
      </c>
      <c r="H15" t="b">
        <f>IF('Excellence 2018'!I15="X",TRUE,FALSE)</f>
        <v>0</v>
      </c>
      <c r="I15" t="b">
        <f>IF('Excellence 2018'!J15="X",TRUE,FALSE)</f>
        <v>0</v>
      </c>
      <c r="L15" s="58">
        <f t="shared" ref="L15:L23" si="7">IF(D15,0,0)</f>
        <v>0</v>
      </c>
      <c r="M15" s="58">
        <f t="shared" ref="M15:M23" si="8">IF(E15,2,0)</f>
        <v>0</v>
      </c>
      <c r="N15" s="58">
        <f t="shared" ref="N15:N23" si="9">IF(F15,4,0)</f>
        <v>0</v>
      </c>
      <c r="O15" s="58">
        <f t="shared" ref="O15:O23" si="10">IF(G15,6,0)</f>
        <v>0</v>
      </c>
      <c r="P15" s="58">
        <f t="shared" ref="P15:P23" si="11">IF(H15,8,0)</f>
        <v>0</v>
      </c>
      <c r="Q15" s="58">
        <f t="shared" ref="Q15:Q23" si="12">IF(I15,10,0)</f>
        <v>0</v>
      </c>
      <c r="S15" s="58">
        <f t="shared" ref="S15:S23" si="13">SUM(L15:Q15)</f>
        <v>0</v>
      </c>
      <c r="U15" s="65"/>
    </row>
    <row r="16" spans="1:25">
      <c r="B16">
        <v>8</v>
      </c>
      <c r="D16" t="b">
        <f>IF('Excellence 2018'!E16="X",TRUE,FALSE)</f>
        <v>0</v>
      </c>
      <c r="E16" t="b">
        <f>IF('Excellence 2018'!F16="X",TRUE,FALSE)</f>
        <v>0</v>
      </c>
      <c r="F16" t="b">
        <f>IF('Excellence 2018'!G16="X",TRUE,FALSE)</f>
        <v>0</v>
      </c>
      <c r="G16" t="b">
        <f>IF('Excellence 2018'!H16="X",TRUE,FALSE)</f>
        <v>0</v>
      </c>
      <c r="H16" t="b">
        <f>IF('Excellence 2018'!I16="X",TRUE,FALSE)</f>
        <v>0</v>
      </c>
      <c r="I16" t="b">
        <f>IF('Excellence 2018'!J16="X",TRUE,FALSE)</f>
        <v>0</v>
      </c>
      <c r="L16" s="58">
        <f t="shared" si="7"/>
        <v>0</v>
      </c>
      <c r="M16" s="58">
        <f t="shared" si="8"/>
        <v>0</v>
      </c>
      <c r="N16" s="58">
        <f t="shared" si="9"/>
        <v>0</v>
      </c>
      <c r="O16" s="58">
        <f t="shared" si="10"/>
        <v>0</v>
      </c>
      <c r="P16" s="58">
        <f t="shared" si="11"/>
        <v>0</v>
      </c>
      <c r="Q16" s="58">
        <f t="shared" si="12"/>
        <v>0</v>
      </c>
      <c r="S16" s="58">
        <f t="shared" si="13"/>
        <v>0</v>
      </c>
      <c r="U16" s="65"/>
    </row>
    <row r="17" spans="1:21">
      <c r="B17">
        <v>9</v>
      </c>
      <c r="D17" t="b">
        <f>IF('Excellence 2018'!E17="X",TRUE,FALSE)</f>
        <v>0</v>
      </c>
      <c r="E17" t="b">
        <f>IF('Excellence 2018'!F17="X",TRUE,FALSE)</f>
        <v>0</v>
      </c>
      <c r="F17" t="b">
        <f>IF('Excellence 2018'!G17="X",TRUE,FALSE)</f>
        <v>0</v>
      </c>
      <c r="G17" t="b">
        <f>IF('Excellence 2018'!H17="X",TRUE,FALSE)</f>
        <v>0</v>
      </c>
      <c r="H17" t="b">
        <f>IF('Excellence 2018'!I17="X",TRUE,FALSE)</f>
        <v>0</v>
      </c>
      <c r="I17" t="b">
        <f>IF('Excellence 2018'!J17="X",TRUE,FALSE)</f>
        <v>0</v>
      </c>
      <c r="L17" s="58">
        <f t="shared" si="7"/>
        <v>0</v>
      </c>
      <c r="M17" s="58">
        <f t="shared" si="8"/>
        <v>0</v>
      </c>
      <c r="N17" s="58">
        <f t="shared" si="9"/>
        <v>0</v>
      </c>
      <c r="O17" s="58">
        <f t="shared" si="10"/>
        <v>0</v>
      </c>
      <c r="P17" s="58">
        <f t="shared" si="11"/>
        <v>0</v>
      </c>
      <c r="Q17" s="58">
        <f t="shared" si="12"/>
        <v>0</v>
      </c>
      <c r="S17" s="58">
        <f t="shared" si="13"/>
        <v>0</v>
      </c>
      <c r="U17" s="65"/>
    </row>
    <row r="18" spans="1:21">
      <c r="B18" s="67"/>
      <c r="D18" t="b">
        <f>IF('Excellence 2018'!E18="X",TRUE,FALSE)</f>
        <v>0</v>
      </c>
      <c r="E18" t="b">
        <f>IF('Excellence 2018'!F18="X",TRUE,FALSE)</f>
        <v>0</v>
      </c>
      <c r="F18" t="b">
        <f>IF('Excellence 2018'!G18="X",TRUE,FALSE)</f>
        <v>0</v>
      </c>
      <c r="G18" t="b">
        <f>IF('Excellence 2018'!H18="X",TRUE,FALSE)</f>
        <v>0</v>
      </c>
      <c r="H18" t="b">
        <f>IF('Excellence 2018'!I18="X",TRUE,FALSE)</f>
        <v>0</v>
      </c>
      <c r="I18" t="b">
        <f>IF('Excellence 2018'!J18="X",TRUE,FALSE)</f>
        <v>0</v>
      </c>
      <c r="L18" s="58">
        <f t="shared" si="7"/>
        <v>0</v>
      </c>
      <c r="M18" s="58">
        <f t="shared" si="8"/>
        <v>0</v>
      </c>
      <c r="N18" s="58">
        <f t="shared" si="9"/>
        <v>0</v>
      </c>
      <c r="O18" s="58">
        <f t="shared" si="10"/>
        <v>0</v>
      </c>
      <c r="P18" s="58">
        <f t="shared" si="11"/>
        <v>0</v>
      </c>
      <c r="Q18" s="58">
        <f t="shared" si="12"/>
        <v>0</v>
      </c>
      <c r="S18" s="68">
        <f t="shared" si="13"/>
        <v>0</v>
      </c>
      <c r="U18" s="65"/>
    </row>
    <row r="19" spans="1:21">
      <c r="B19">
        <v>10</v>
      </c>
      <c r="D19" t="b">
        <f>IF('Excellence 2018'!E19="X",TRUE,FALSE)</f>
        <v>0</v>
      </c>
      <c r="E19" t="b">
        <f>IF('Excellence 2018'!F19="X",TRUE,FALSE)</f>
        <v>0</v>
      </c>
      <c r="F19" t="b">
        <f>IF('Excellence 2018'!G19="X",TRUE,FALSE)</f>
        <v>0</v>
      </c>
      <c r="G19" t="b">
        <f>IF('Excellence 2018'!H19="X",TRUE,FALSE)</f>
        <v>0</v>
      </c>
      <c r="H19" t="b">
        <f>IF('Excellence 2018'!I19="X",TRUE,FALSE)</f>
        <v>0</v>
      </c>
      <c r="I19" t="b">
        <f>IF('Excellence 2018'!J19="X",TRUE,FALSE)</f>
        <v>0</v>
      </c>
      <c r="L19" s="58">
        <f t="shared" si="7"/>
        <v>0</v>
      </c>
      <c r="M19" s="58">
        <f t="shared" si="8"/>
        <v>0</v>
      </c>
      <c r="N19" s="58">
        <f t="shared" si="9"/>
        <v>0</v>
      </c>
      <c r="O19" s="58">
        <f t="shared" si="10"/>
        <v>0</v>
      </c>
      <c r="P19" s="58">
        <f t="shared" si="11"/>
        <v>0</v>
      </c>
      <c r="Q19" s="58">
        <f t="shared" si="12"/>
        <v>0</v>
      </c>
      <c r="S19" s="58">
        <f t="shared" si="13"/>
        <v>0</v>
      </c>
      <c r="U19" s="65"/>
    </row>
    <row r="20" spans="1:21">
      <c r="B20">
        <v>11</v>
      </c>
      <c r="D20" t="b">
        <f>IF('Excellence 2018'!E20="X",TRUE,FALSE)</f>
        <v>0</v>
      </c>
      <c r="E20" t="b">
        <f>IF('Excellence 2018'!F20="X",TRUE,FALSE)</f>
        <v>0</v>
      </c>
      <c r="F20" t="b">
        <f>IF('Excellence 2018'!G20="X",TRUE,FALSE)</f>
        <v>0</v>
      </c>
      <c r="G20" t="b">
        <f>IF('Excellence 2018'!H20="X",TRUE,FALSE)</f>
        <v>0</v>
      </c>
      <c r="H20" t="b">
        <f>IF('Excellence 2018'!I20="X",TRUE,FALSE)</f>
        <v>0</v>
      </c>
      <c r="I20" t="b">
        <f>IF('Excellence 2018'!J20="X",TRUE,FALSE)</f>
        <v>0</v>
      </c>
      <c r="L20" s="58">
        <f t="shared" si="7"/>
        <v>0</v>
      </c>
      <c r="M20" s="58">
        <f t="shared" si="8"/>
        <v>0</v>
      </c>
      <c r="N20" s="58">
        <f t="shared" si="9"/>
        <v>0</v>
      </c>
      <c r="O20" s="58">
        <f t="shared" si="10"/>
        <v>0</v>
      </c>
      <c r="P20" s="58">
        <f t="shared" si="11"/>
        <v>0</v>
      </c>
      <c r="Q20" s="58">
        <f t="shared" si="12"/>
        <v>0</v>
      </c>
      <c r="S20" s="58">
        <f t="shared" si="13"/>
        <v>0</v>
      </c>
      <c r="U20" s="65"/>
    </row>
    <row r="21" spans="1:21">
      <c r="B21" s="59" t="s">
        <v>25</v>
      </c>
      <c r="D21" t="b">
        <f>IF('Excellence 2018'!E21="X",TRUE,FALSE)</f>
        <v>0</v>
      </c>
      <c r="E21" t="b">
        <f>IF('Excellence 2018'!F21="X",TRUE,FALSE)</f>
        <v>0</v>
      </c>
      <c r="F21" t="b">
        <f>IF('Excellence 2018'!G21="X",TRUE,FALSE)</f>
        <v>0</v>
      </c>
      <c r="G21" t="b">
        <f>IF('Excellence 2018'!H21="X",TRUE,FALSE)</f>
        <v>0</v>
      </c>
      <c r="H21" t="b">
        <f>IF('Excellence 2018'!I21="X",TRUE,FALSE)</f>
        <v>0</v>
      </c>
      <c r="I21" t="b">
        <f>IF('Excellence 2018'!J21="X",TRUE,FALSE)</f>
        <v>0</v>
      </c>
      <c r="L21" s="58">
        <f t="shared" si="7"/>
        <v>0</v>
      </c>
      <c r="M21" s="58">
        <f t="shared" si="8"/>
        <v>0</v>
      </c>
      <c r="N21" s="58">
        <f t="shared" si="9"/>
        <v>0</v>
      </c>
      <c r="O21" s="58">
        <f t="shared" si="10"/>
        <v>0</v>
      </c>
      <c r="P21" s="58">
        <f t="shared" si="11"/>
        <v>0</v>
      </c>
      <c r="Q21" s="58">
        <f t="shared" si="12"/>
        <v>0</v>
      </c>
      <c r="S21" s="70">
        <f t="shared" si="13"/>
        <v>0</v>
      </c>
      <c r="U21" s="65"/>
    </row>
    <row r="22" spans="1:21">
      <c r="B22" s="1">
        <v>12</v>
      </c>
      <c r="D22" t="b">
        <f>IF('Excellence 2018'!E22="X",TRUE,FALSE)</f>
        <v>0</v>
      </c>
      <c r="E22" t="b">
        <f>IF('Excellence 2018'!F22="X",TRUE,FALSE)</f>
        <v>0</v>
      </c>
      <c r="F22" t="b">
        <f>IF('Excellence 2018'!G22="X",TRUE,FALSE)</f>
        <v>0</v>
      </c>
      <c r="G22" t="b">
        <f>IF('Excellence 2018'!H22="X",TRUE,FALSE)</f>
        <v>0</v>
      </c>
      <c r="H22" t="b">
        <f>IF('Excellence 2018'!I22="X",TRUE,FALSE)</f>
        <v>0</v>
      </c>
      <c r="I22" t="b">
        <f>IF('Excellence 2018'!J22="X",TRUE,FALSE)</f>
        <v>0</v>
      </c>
      <c r="L22" s="58">
        <f t="shared" si="7"/>
        <v>0</v>
      </c>
      <c r="M22" s="58">
        <f t="shared" si="8"/>
        <v>0</v>
      </c>
      <c r="N22" s="58">
        <f t="shared" si="9"/>
        <v>0</v>
      </c>
      <c r="O22" s="58">
        <f t="shared" si="10"/>
        <v>0</v>
      </c>
      <c r="P22" s="58">
        <f t="shared" si="11"/>
        <v>0</v>
      </c>
      <c r="Q22" s="58">
        <f t="shared" si="12"/>
        <v>0</v>
      </c>
      <c r="S22" s="58">
        <f t="shared" si="13"/>
        <v>0</v>
      </c>
      <c r="U22" s="65"/>
    </row>
    <row r="23" spans="1:21">
      <c r="B23" s="60" t="s">
        <v>26</v>
      </c>
      <c r="D23" t="b">
        <f>IF('Excellence 2018'!E23="X",TRUE,FALSE)</f>
        <v>0</v>
      </c>
      <c r="E23" t="b">
        <f>IF('Excellence 2018'!F23="X",TRUE,FALSE)</f>
        <v>0</v>
      </c>
      <c r="F23" t="b">
        <f>IF('Excellence 2018'!G23="X",TRUE,FALSE)</f>
        <v>0</v>
      </c>
      <c r="G23" t="b">
        <f>IF('Excellence 2018'!H23="X",TRUE,FALSE)</f>
        <v>0</v>
      </c>
      <c r="H23" t="b">
        <f>IF('Excellence 2018'!I23="X",TRUE,FALSE)</f>
        <v>0</v>
      </c>
      <c r="I23" t="b">
        <f>IF('Excellence 2018'!J23="X",TRUE,FALSE)</f>
        <v>0</v>
      </c>
      <c r="L23" s="58">
        <f t="shared" si="7"/>
        <v>0</v>
      </c>
      <c r="M23" s="58">
        <f t="shared" si="8"/>
        <v>0</v>
      </c>
      <c r="N23" s="58">
        <f t="shared" si="9"/>
        <v>0</v>
      </c>
      <c r="O23" s="58">
        <f t="shared" si="10"/>
        <v>0</v>
      </c>
      <c r="P23" s="58">
        <f t="shared" si="11"/>
        <v>0</v>
      </c>
      <c r="Q23" s="58">
        <f t="shared" si="12"/>
        <v>0</v>
      </c>
      <c r="S23" s="70">
        <f t="shared" si="13"/>
        <v>0</v>
      </c>
      <c r="U23" s="65"/>
    </row>
    <row r="24" spans="1:21">
      <c r="L24" s="58"/>
      <c r="M24" s="58"/>
      <c r="N24" s="58"/>
      <c r="O24" s="58"/>
      <c r="P24" s="58"/>
      <c r="Q24" s="58"/>
      <c r="S24" s="58"/>
      <c r="U24" s="65">
        <f>AVERAGE(S15:S22)</f>
        <v>0</v>
      </c>
    </row>
    <row r="25" spans="1:21">
      <c r="L25" s="58"/>
      <c r="M25" s="58"/>
      <c r="N25" s="58"/>
      <c r="O25" s="58"/>
      <c r="P25" s="58"/>
      <c r="Q25" s="58"/>
      <c r="S25" s="58"/>
      <c r="U25" s="65"/>
    </row>
    <row r="26" spans="1:21">
      <c r="A26" t="s">
        <v>1</v>
      </c>
      <c r="L26" s="58"/>
      <c r="M26" s="58"/>
      <c r="N26" s="58"/>
      <c r="O26" s="58"/>
      <c r="P26" s="58"/>
      <c r="Q26" s="58"/>
      <c r="S26" s="58"/>
      <c r="U26" s="65"/>
    </row>
    <row r="27" spans="1:21">
      <c r="B27">
        <v>13</v>
      </c>
      <c r="D27" t="b">
        <f>IF('Excellence 2018'!E27="X",TRUE,FALSE)</f>
        <v>0</v>
      </c>
      <c r="E27" t="b">
        <f>IF('Excellence 2018'!F27="X",TRUE,FALSE)</f>
        <v>0</v>
      </c>
      <c r="F27" t="b">
        <f>IF('Excellence 2018'!G27="X",TRUE,FALSE)</f>
        <v>0</v>
      </c>
      <c r="G27" t="b">
        <f>IF('Excellence 2018'!H27="X",TRUE,FALSE)</f>
        <v>0</v>
      </c>
      <c r="H27" t="b">
        <f>IF('Excellence 2018'!I27="X",TRUE,FALSE)</f>
        <v>0</v>
      </c>
      <c r="I27" t="b">
        <f>IF('Excellence 2018'!J27="X",TRUE,FALSE)</f>
        <v>0</v>
      </c>
      <c r="L27" s="58">
        <f t="shared" ref="L27:L32" si="14">IF(D27,0,0)</f>
        <v>0</v>
      </c>
      <c r="M27" s="58">
        <f t="shared" ref="M27:M32" si="15">IF(E27,2,0)</f>
        <v>0</v>
      </c>
      <c r="N27" s="58">
        <f t="shared" ref="N27:N32" si="16">IF(F27,4,0)</f>
        <v>0</v>
      </c>
      <c r="O27" s="58">
        <f t="shared" ref="O27:O32" si="17">IF(G27,6,0)</f>
        <v>0</v>
      </c>
      <c r="P27" s="58">
        <f t="shared" ref="P27:P32" si="18">IF(H27,8,0)</f>
        <v>0</v>
      </c>
      <c r="Q27" s="58">
        <f t="shared" ref="Q27:Q32" si="19">IF(I27,10,0)</f>
        <v>0</v>
      </c>
      <c r="S27" s="58">
        <f t="shared" ref="S27:S32" si="20">SUM(L27:Q27)</f>
        <v>0</v>
      </c>
      <c r="U27" s="65"/>
    </row>
    <row r="28" spans="1:21">
      <c r="B28">
        <v>14</v>
      </c>
      <c r="D28" t="b">
        <f>IF('Excellence 2018'!E28="X",TRUE,FALSE)</f>
        <v>0</v>
      </c>
      <c r="E28" t="b">
        <f>IF('Excellence 2018'!F28="X",TRUE,FALSE)</f>
        <v>0</v>
      </c>
      <c r="F28" t="b">
        <f>IF('Excellence 2018'!G28="X",TRUE,FALSE)</f>
        <v>0</v>
      </c>
      <c r="G28" t="b">
        <f>IF('Excellence 2018'!H28="X",TRUE,FALSE)</f>
        <v>0</v>
      </c>
      <c r="H28" t="b">
        <f>IF('Excellence 2018'!I28="X",TRUE,FALSE)</f>
        <v>0</v>
      </c>
      <c r="I28" t="b">
        <f>IF('Excellence 2018'!J28="X",TRUE,FALSE)</f>
        <v>0</v>
      </c>
      <c r="L28" s="58">
        <f t="shared" si="14"/>
        <v>0</v>
      </c>
      <c r="M28" s="58">
        <f t="shared" si="15"/>
        <v>0</v>
      </c>
      <c r="N28" s="58">
        <f t="shared" si="16"/>
        <v>0</v>
      </c>
      <c r="O28" s="58">
        <f t="shared" si="17"/>
        <v>0</v>
      </c>
      <c r="P28" s="58">
        <f t="shared" si="18"/>
        <v>0</v>
      </c>
      <c r="Q28" s="58">
        <f t="shared" si="19"/>
        <v>0</v>
      </c>
      <c r="S28" s="58">
        <f t="shared" si="20"/>
        <v>0</v>
      </c>
      <c r="U28" s="65"/>
    </row>
    <row r="29" spans="1:21">
      <c r="B29">
        <v>15</v>
      </c>
      <c r="D29" t="b">
        <f>IF('Excellence 2018'!E29="X",TRUE,FALSE)</f>
        <v>0</v>
      </c>
      <c r="E29" t="b">
        <f>IF('Excellence 2018'!F29="X",TRUE,FALSE)</f>
        <v>0</v>
      </c>
      <c r="F29" t="b">
        <f>IF('Excellence 2018'!G29="X",TRUE,FALSE)</f>
        <v>0</v>
      </c>
      <c r="G29" t="b">
        <f>IF('Excellence 2018'!H29="X",TRUE,FALSE)</f>
        <v>0</v>
      </c>
      <c r="H29" t="b">
        <f>IF('Excellence 2018'!I29="X",TRUE,FALSE)</f>
        <v>0</v>
      </c>
      <c r="I29" t="b">
        <f>IF('Excellence 2018'!J29="X",TRUE,FALSE)</f>
        <v>0</v>
      </c>
      <c r="L29" s="58">
        <f t="shared" si="14"/>
        <v>0</v>
      </c>
      <c r="M29" s="58">
        <f t="shared" si="15"/>
        <v>0</v>
      </c>
      <c r="N29" s="58">
        <f t="shared" si="16"/>
        <v>0</v>
      </c>
      <c r="O29" s="58">
        <f t="shared" si="17"/>
        <v>0</v>
      </c>
      <c r="P29" s="58">
        <f t="shared" si="18"/>
        <v>0</v>
      </c>
      <c r="Q29" s="58">
        <f t="shared" si="19"/>
        <v>0</v>
      </c>
      <c r="S29" s="58">
        <f t="shared" si="20"/>
        <v>0</v>
      </c>
      <c r="U29" s="65"/>
    </row>
    <row r="30" spans="1:21">
      <c r="B30" s="67">
        <v>16</v>
      </c>
      <c r="D30" t="b">
        <f>IF('Excellence 2018'!E30="X",TRUE,FALSE)</f>
        <v>0</v>
      </c>
      <c r="E30" t="b">
        <f>IF('Excellence 2018'!F30="X",TRUE,FALSE)</f>
        <v>0</v>
      </c>
      <c r="F30" t="b">
        <f>IF('Excellence 2018'!G30="X",TRUE,FALSE)</f>
        <v>0</v>
      </c>
      <c r="G30" t="b">
        <f>IF('Excellence 2018'!H30="X",TRUE,FALSE)</f>
        <v>0</v>
      </c>
      <c r="H30" t="b">
        <f>IF('Excellence 2018'!I30="X",TRUE,FALSE)</f>
        <v>0</v>
      </c>
      <c r="I30" t="b">
        <f>IF('Excellence 2018'!J30="X",TRUE,FALSE)</f>
        <v>0</v>
      </c>
      <c r="L30" s="58">
        <f t="shared" si="14"/>
        <v>0</v>
      </c>
      <c r="M30" s="58">
        <f t="shared" si="15"/>
        <v>0</v>
      </c>
      <c r="N30" s="58">
        <f t="shared" si="16"/>
        <v>0</v>
      </c>
      <c r="O30" s="58">
        <f t="shared" si="17"/>
        <v>0</v>
      </c>
      <c r="P30" s="58">
        <f t="shared" si="18"/>
        <v>0</v>
      </c>
      <c r="Q30" s="58">
        <f t="shared" si="19"/>
        <v>0</v>
      </c>
      <c r="S30" s="68">
        <f t="shared" si="20"/>
        <v>0</v>
      </c>
      <c r="U30" s="65"/>
    </row>
    <row r="31" spans="1:21">
      <c r="B31" s="59" t="s">
        <v>27</v>
      </c>
      <c r="D31" t="b">
        <f>IF('Excellence 2018'!E31="X",TRUE,FALSE)</f>
        <v>0</v>
      </c>
      <c r="E31" t="b">
        <f>IF('Excellence 2018'!F31="X",TRUE,FALSE)</f>
        <v>0</v>
      </c>
      <c r="F31" t="b">
        <f>IF('Excellence 2018'!G31="X",TRUE,FALSE)</f>
        <v>0</v>
      </c>
      <c r="G31" t="b">
        <f>IF('Excellence 2018'!H31="X",TRUE,FALSE)</f>
        <v>0</v>
      </c>
      <c r="H31" t="b">
        <f>IF('Excellence 2018'!I31="X",TRUE,FALSE)</f>
        <v>0</v>
      </c>
      <c r="I31" t="b">
        <f>IF('Excellence 2018'!J31="X",TRUE,FALSE)</f>
        <v>0</v>
      </c>
      <c r="L31" s="58">
        <f t="shared" si="14"/>
        <v>0</v>
      </c>
      <c r="M31" s="58">
        <f t="shared" si="15"/>
        <v>0</v>
      </c>
      <c r="N31" s="58">
        <f t="shared" si="16"/>
        <v>0</v>
      </c>
      <c r="O31" s="58">
        <f t="shared" si="17"/>
        <v>0</v>
      </c>
      <c r="P31" s="58">
        <f t="shared" si="18"/>
        <v>0</v>
      </c>
      <c r="Q31" s="58">
        <f t="shared" si="19"/>
        <v>0</v>
      </c>
      <c r="S31" s="70">
        <f t="shared" si="20"/>
        <v>0</v>
      </c>
      <c r="U31" s="65"/>
    </row>
    <row r="32" spans="1:21">
      <c r="B32">
        <v>17</v>
      </c>
      <c r="D32" t="b">
        <f>IF('Excellence 2018'!E32="X",TRUE,FALSE)</f>
        <v>0</v>
      </c>
      <c r="E32" t="b">
        <f>IF('Excellence 2018'!F32="X",TRUE,FALSE)</f>
        <v>0</v>
      </c>
      <c r="F32" t="b">
        <f>IF('Excellence 2018'!G32="X",TRUE,FALSE)</f>
        <v>0</v>
      </c>
      <c r="G32" t="b">
        <f>IF('Excellence 2018'!H32="X",TRUE,FALSE)</f>
        <v>0</v>
      </c>
      <c r="H32" t="b">
        <f>IF('Excellence 2018'!I32="X",TRUE,FALSE)</f>
        <v>0</v>
      </c>
      <c r="I32" t="b">
        <f>IF('Excellence 2018'!J32="X",TRUE,FALSE)</f>
        <v>0</v>
      </c>
      <c r="L32" s="58">
        <f t="shared" si="14"/>
        <v>0</v>
      </c>
      <c r="M32" s="58">
        <f t="shared" si="15"/>
        <v>0</v>
      </c>
      <c r="N32" s="58">
        <f t="shared" si="16"/>
        <v>0</v>
      </c>
      <c r="O32" s="58">
        <f t="shared" si="17"/>
        <v>0</v>
      </c>
      <c r="P32" s="58">
        <f t="shared" si="18"/>
        <v>0</v>
      </c>
      <c r="Q32" s="58">
        <f t="shared" si="19"/>
        <v>0</v>
      </c>
      <c r="S32" s="58">
        <f t="shared" si="20"/>
        <v>0</v>
      </c>
      <c r="U32" s="65"/>
    </row>
    <row r="33" spans="1:21">
      <c r="L33" s="58"/>
      <c r="M33" s="58"/>
      <c r="N33" s="58"/>
      <c r="O33" s="58"/>
      <c r="P33" s="58"/>
      <c r="Q33" s="58"/>
      <c r="S33" s="58"/>
      <c r="U33" s="65">
        <f>AVERAGE(S27:S32)</f>
        <v>0</v>
      </c>
    </row>
    <row r="34" spans="1:21">
      <c r="A34" t="s">
        <v>10</v>
      </c>
      <c r="L34" s="58"/>
      <c r="M34" s="58"/>
      <c r="N34" s="58"/>
      <c r="O34" s="58"/>
      <c r="P34" s="58"/>
      <c r="Q34" s="58"/>
      <c r="S34" s="58"/>
      <c r="U34" s="65"/>
    </row>
    <row r="35" spans="1:21">
      <c r="B35">
        <v>18</v>
      </c>
      <c r="D35" t="b">
        <f>IF('Excellence 2018'!E36="X",TRUE,FALSE)</f>
        <v>0</v>
      </c>
      <c r="E35" t="b">
        <f>IF('Excellence 2018'!F36="X",TRUE,FALSE)</f>
        <v>0</v>
      </c>
      <c r="F35" t="b">
        <f>IF('Excellence 2018'!G36="X",TRUE,FALSE)</f>
        <v>0</v>
      </c>
      <c r="G35" t="b">
        <f>IF('Excellence 2018'!H36="X",TRUE,FALSE)</f>
        <v>0</v>
      </c>
      <c r="H35" t="b">
        <f>IF('Excellence 2018'!I36="X",TRUE,FALSE)</f>
        <v>0</v>
      </c>
      <c r="I35" t="b">
        <f>IF('Excellence 2018'!J36="X",TRUE,FALSE)</f>
        <v>0</v>
      </c>
      <c r="L35" s="58">
        <f t="shared" ref="L35:L42" si="21">IF(D35,0,0)</f>
        <v>0</v>
      </c>
      <c r="M35" s="58">
        <f t="shared" ref="M35:M42" si="22">IF(E35,2,0)</f>
        <v>0</v>
      </c>
      <c r="N35" s="58">
        <f t="shared" ref="N35:N42" si="23">IF(F35,4,0)</f>
        <v>0</v>
      </c>
      <c r="O35" s="58">
        <f t="shared" ref="O35:O42" si="24">IF(G35,6,0)</f>
        <v>0</v>
      </c>
      <c r="P35" s="58">
        <f t="shared" ref="P35:P42" si="25">IF(H35,8,0)</f>
        <v>0</v>
      </c>
      <c r="Q35" s="58">
        <f t="shared" ref="Q35:Q42" si="26">IF(I35,10,0)</f>
        <v>0</v>
      </c>
      <c r="S35" s="58">
        <f t="shared" ref="S35:S42" si="27">SUM(L35:Q35)</f>
        <v>0</v>
      </c>
      <c r="U35" s="65"/>
    </row>
    <row r="36" spans="1:21">
      <c r="B36">
        <v>19</v>
      </c>
      <c r="D36" t="b">
        <f>IF('Excellence 2018'!E37="X",TRUE,FALSE)</f>
        <v>0</v>
      </c>
      <c r="E36" t="b">
        <f>IF('Excellence 2018'!F37="X",TRUE,FALSE)</f>
        <v>0</v>
      </c>
      <c r="F36" t="b">
        <f>IF('Excellence 2018'!G37="X",TRUE,FALSE)</f>
        <v>0</v>
      </c>
      <c r="G36" t="b">
        <f>IF('Excellence 2018'!H37="X",TRUE,FALSE)</f>
        <v>0</v>
      </c>
      <c r="H36" t="b">
        <f>IF('Excellence 2018'!I37="X",TRUE,FALSE)</f>
        <v>0</v>
      </c>
      <c r="I36" t="b">
        <f>IF('Excellence 2018'!J37="X",TRUE,FALSE)</f>
        <v>0</v>
      </c>
      <c r="L36" s="58">
        <f t="shared" si="21"/>
        <v>0</v>
      </c>
      <c r="M36" s="58">
        <f t="shared" si="22"/>
        <v>0</v>
      </c>
      <c r="N36" s="58">
        <f t="shared" si="23"/>
        <v>0</v>
      </c>
      <c r="O36" s="58">
        <f t="shared" si="24"/>
        <v>0</v>
      </c>
      <c r="P36" s="58">
        <f t="shared" si="25"/>
        <v>0</v>
      </c>
      <c r="Q36" s="58">
        <f t="shared" si="26"/>
        <v>0</v>
      </c>
      <c r="S36" s="58">
        <f t="shared" si="27"/>
        <v>0</v>
      </c>
      <c r="U36" s="65"/>
    </row>
    <row r="37" spans="1:21">
      <c r="B37">
        <v>20</v>
      </c>
      <c r="D37" t="b">
        <f>IF('Excellence 2018'!E38="X",TRUE,FALSE)</f>
        <v>0</v>
      </c>
      <c r="E37" t="b">
        <f>IF('Excellence 2018'!F38="X",TRUE,FALSE)</f>
        <v>0</v>
      </c>
      <c r="F37" t="b">
        <f>IF('Excellence 2018'!G38="X",TRUE,FALSE)</f>
        <v>0</v>
      </c>
      <c r="G37" t="b">
        <f>IF('Excellence 2018'!H38="X",TRUE,FALSE)</f>
        <v>0</v>
      </c>
      <c r="H37" t="b">
        <f>IF('Excellence 2018'!I38="X",TRUE,FALSE)</f>
        <v>0</v>
      </c>
      <c r="I37" t="b">
        <f>IF('Excellence 2018'!J38="X",TRUE,FALSE)</f>
        <v>0</v>
      </c>
      <c r="L37" s="58">
        <f t="shared" si="21"/>
        <v>0</v>
      </c>
      <c r="M37" s="58">
        <f t="shared" si="22"/>
        <v>0</v>
      </c>
      <c r="N37" s="58">
        <f t="shared" si="23"/>
        <v>0</v>
      </c>
      <c r="O37" s="58">
        <f t="shared" si="24"/>
        <v>0</v>
      </c>
      <c r="P37" s="58">
        <f t="shared" si="25"/>
        <v>0</v>
      </c>
      <c r="Q37" s="58">
        <f t="shared" si="26"/>
        <v>0</v>
      </c>
      <c r="S37" s="58">
        <f t="shared" si="27"/>
        <v>0</v>
      </c>
      <c r="U37" s="65"/>
    </row>
    <row r="38" spans="1:21">
      <c r="B38">
        <v>21</v>
      </c>
      <c r="D38" t="b">
        <f>IF('Excellence 2018'!E39="X",TRUE,FALSE)</f>
        <v>0</v>
      </c>
      <c r="E38" t="b">
        <f>IF('Excellence 2018'!F39="X",TRUE,FALSE)</f>
        <v>0</v>
      </c>
      <c r="F38" t="b">
        <f>IF('Excellence 2018'!G39="X",TRUE,FALSE)</f>
        <v>0</v>
      </c>
      <c r="G38" t="b">
        <f>IF('Excellence 2018'!H39="X",TRUE,FALSE)</f>
        <v>0</v>
      </c>
      <c r="H38" t="b">
        <f>IF('Excellence 2018'!I39="X",TRUE,FALSE)</f>
        <v>0</v>
      </c>
      <c r="I38" t="b">
        <f>IF('Excellence 2018'!J39="X",TRUE,FALSE)</f>
        <v>0</v>
      </c>
      <c r="L38" s="58">
        <f t="shared" si="21"/>
        <v>0</v>
      </c>
      <c r="M38" s="58">
        <f t="shared" si="22"/>
        <v>0</v>
      </c>
      <c r="N38" s="58">
        <f t="shared" si="23"/>
        <v>0</v>
      </c>
      <c r="O38" s="58">
        <f t="shared" si="24"/>
        <v>0</v>
      </c>
      <c r="P38" s="58">
        <f t="shared" si="25"/>
        <v>0</v>
      </c>
      <c r="Q38" s="58">
        <f t="shared" si="26"/>
        <v>0</v>
      </c>
      <c r="S38" s="58">
        <f t="shared" si="27"/>
        <v>0</v>
      </c>
      <c r="U38" s="65"/>
    </row>
    <row r="39" spans="1:21">
      <c r="B39">
        <v>22</v>
      </c>
      <c r="D39" t="b">
        <f>IF('Excellence 2018'!E40="X",TRUE,FALSE)</f>
        <v>0</v>
      </c>
      <c r="E39" t="b">
        <f>IF('Excellence 2018'!F40="X",TRUE,FALSE)</f>
        <v>0</v>
      </c>
      <c r="F39" t="b">
        <f>IF('Excellence 2018'!G40="X",TRUE,FALSE)</f>
        <v>0</v>
      </c>
      <c r="G39" t="b">
        <f>IF('Excellence 2018'!H40="X",TRUE,FALSE)</f>
        <v>0</v>
      </c>
      <c r="H39" t="b">
        <f>IF('Excellence 2018'!I40="X",TRUE,FALSE)</f>
        <v>0</v>
      </c>
      <c r="I39" t="b">
        <f>IF('Excellence 2018'!J40="X",TRUE,FALSE)</f>
        <v>0</v>
      </c>
      <c r="L39" s="58">
        <f t="shared" si="21"/>
        <v>0</v>
      </c>
      <c r="M39" s="58">
        <f t="shared" si="22"/>
        <v>0</v>
      </c>
      <c r="N39" s="58">
        <f t="shared" si="23"/>
        <v>0</v>
      </c>
      <c r="O39" s="58">
        <f t="shared" si="24"/>
        <v>0</v>
      </c>
      <c r="P39" s="58">
        <f t="shared" si="25"/>
        <v>0</v>
      </c>
      <c r="Q39" s="58">
        <f t="shared" si="26"/>
        <v>0</v>
      </c>
      <c r="S39" s="58">
        <f t="shared" si="27"/>
        <v>0</v>
      </c>
      <c r="U39" s="65"/>
    </row>
    <row r="40" spans="1:21">
      <c r="B40" s="59" t="s">
        <v>28</v>
      </c>
      <c r="D40" t="b">
        <f>IF('Excellence 2018'!E41="X",TRUE,FALSE)</f>
        <v>0</v>
      </c>
      <c r="E40" t="b">
        <f>IF('Excellence 2018'!F41="X",TRUE,FALSE)</f>
        <v>0</v>
      </c>
      <c r="F40" t="b">
        <f>IF('Excellence 2018'!G41="X",TRUE,FALSE)</f>
        <v>0</v>
      </c>
      <c r="G40" t="b">
        <f>IF('Excellence 2018'!H41="X",TRUE,FALSE)</f>
        <v>0</v>
      </c>
      <c r="H40" t="b">
        <f>IF('Excellence 2018'!I41="X",TRUE,FALSE)</f>
        <v>0</v>
      </c>
      <c r="I40" t="b">
        <f>IF('Excellence 2018'!J41="X",TRUE,FALSE)</f>
        <v>0</v>
      </c>
      <c r="L40" s="58">
        <f t="shared" si="21"/>
        <v>0</v>
      </c>
      <c r="M40" s="58">
        <f t="shared" si="22"/>
        <v>0</v>
      </c>
      <c r="N40" s="58">
        <f t="shared" si="23"/>
        <v>0</v>
      </c>
      <c r="O40" s="58">
        <f t="shared" si="24"/>
        <v>0</v>
      </c>
      <c r="P40" s="58">
        <f t="shared" si="25"/>
        <v>0</v>
      </c>
      <c r="Q40" s="58">
        <f t="shared" si="26"/>
        <v>0</v>
      </c>
      <c r="S40" s="70">
        <f t="shared" si="27"/>
        <v>0</v>
      </c>
      <c r="U40" s="65"/>
    </row>
    <row r="41" spans="1:21">
      <c r="B41">
        <v>23</v>
      </c>
      <c r="D41" t="b">
        <f>IF('Excellence 2018'!E42="X",TRUE,FALSE)</f>
        <v>0</v>
      </c>
      <c r="E41" t="b">
        <f>IF('Excellence 2018'!F42="X",TRUE,FALSE)</f>
        <v>0</v>
      </c>
      <c r="F41" t="b">
        <f>IF('Excellence 2018'!G42="X",TRUE,FALSE)</f>
        <v>0</v>
      </c>
      <c r="G41" t="b">
        <f>IF('Excellence 2018'!H42="X",TRUE,FALSE)</f>
        <v>0</v>
      </c>
      <c r="H41" t="b">
        <f>IF('Excellence 2018'!I42="X",TRUE,FALSE)</f>
        <v>0</v>
      </c>
      <c r="I41" t="b">
        <f>IF('Excellence 2018'!J42="X",TRUE,FALSE)</f>
        <v>0</v>
      </c>
      <c r="L41" s="58">
        <f t="shared" si="21"/>
        <v>0</v>
      </c>
      <c r="M41" s="58">
        <f t="shared" si="22"/>
        <v>0</v>
      </c>
      <c r="N41" s="58">
        <f t="shared" si="23"/>
        <v>0</v>
      </c>
      <c r="O41" s="58">
        <f t="shared" si="24"/>
        <v>0</v>
      </c>
      <c r="P41" s="58">
        <f t="shared" si="25"/>
        <v>0</v>
      </c>
      <c r="Q41" s="58">
        <f t="shared" si="26"/>
        <v>0</v>
      </c>
      <c r="S41" s="58">
        <f t="shared" si="27"/>
        <v>0</v>
      </c>
      <c r="U41" s="65"/>
    </row>
    <row r="42" spans="1:21">
      <c r="B42" s="59" t="s">
        <v>29</v>
      </c>
      <c r="D42" t="b">
        <f>IF('Excellence 2018'!E43="X",TRUE,FALSE)</f>
        <v>0</v>
      </c>
      <c r="E42" t="b">
        <f>IF('Excellence 2018'!F43="X",TRUE,FALSE)</f>
        <v>0</v>
      </c>
      <c r="F42" t="b">
        <f>IF('Excellence 2018'!G43="X",TRUE,FALSE)</f>
        <v>0</v>
      </c>
      <c r="G42" t="b">
        <f>IF('Excellence 2018'!H43="X",TRUE,FALSE)</f>
        <v>0</v>
      </c>
      <c r="H42" t="b">
        <f>IF('Excellence 2018'!I43="X",TRUE,FALSE)</f>
        <v>0</v>
      </c>
      <c r="I42" t="b">
        <f>IF('Excellence 2018'!J43="X",TRUE,FALSE)</f>
        <v>0</v>
      </c>
      <c r="L42" s="58">
        <f t="shared" si="21"/>
        <v>0</v>
      </c>
      <c r="M42" s="58">
        <f t="shared" si="22"/>
        <v>0</v>
      </c>
      <c r="N42" s="58">
        <f t="shared" si="23"/>
        <v>0</v>
      </c>
      <c r="O42" s="58">
        <f t="shared" si="24"/>
        <v>0</v>
      </c>
      <c r="P42" s="58">
        <f t="shared" si="25"/>
        <v>0</v>
      </c>
      <c r="Q42" s="58">
        <f t="shared" si="26"/>
        <v>0</v>
      </c>
      <c r="S42" s="70">
        <f t="shared" si="27"/>
        <v>0</v>
      </c>
      <c r="U42" s="65"/>
    </row>
    <row r="43" spans="1:21">
      <c r="L43" s="58"/>
      <c r="M43" s="58"/>
      <c r="N43" s="58"/>
      <c r="O43" s="58"/>
      <c r="P43" s="58"/>
      <c r="Q43" s="58"/>
      <c r="S43" s="58"/>
      <c r="U43" s="65">
        <f>AVERAGE(S35:S41)</f>
        <v>0</v>
      </c>
    </row>
    <row r="44" spans="1:21">
      <c r="L44" s="58"/>
      <c r="M44" s="58"/>
      <c r="N44" s="58"/>
      <c r="O44" s="58"/>
      <c r="P44" s="58"/>
      <c r="Q44" s="58"/>
      <c r="S44" s="58"/>
      <c r="U44" s="65"/>
    </row>
    <row r="45" spans="1:21">
      <c r="A45" t="s">
        <v>9</v>
      </c>
      <c r="L45" s="58"/>
      <c r="M45" s="58"/>
      <c r="N45" s="58"/>
      <c r="O45" s="58"/>
      <c r="P45" s="58"/>
      <c r="Q45" s="58"/>
      <c r="S45" s="58"/>
      <c r="U45" s="65"/>
    </row>
    <row r="46" spans="1:21">
      <c r="B46">
        <v>24</v>
      </c>
      <c r="D46" t="b">
        <f>IF('Excellence 2018'!E47="X",TRUE,FALSE)</f>
        <v>0</v>
      </c>
      <c r="E46" t="b">
        <f>IF('Excellence 2018'!F47="X",TRUE,FALSE)</f>
        <v>0</v>
      </c>
      <c r="F46" t="b">
        <f>IF('Excellence 2018'!G47="X",TRUE,FALSE)</f>
        <v>0</v>
      </c>
      <c r="G46" t="b">
        <f>IF('Excellence 2018'!H47="X",TRUE,FALSE)</f>
        <v>0</v>
      </c>
      <c r="H46" t="b">
        <f>IF('Excellence 2018'!I47="X",TRUE,FALSE)</f>
        <v>0</v>
      </c>
      <c r="I46" t="b">
        <f>IF('Excellence 2018'!J47="X",TRUE,FALSE)</f>
        <v>0</v>
      </c>
      <c r="L46" s="58">
        <f t="shared" ref="L46:L48" si="28">IF(D46,0,0)</f>
        <v>0</v>
      </c>
      <c r="M46" s="58">
        <f t="shared" ref="M46:M48" si="29">IF(E46,2,0)</f>
        <v>0</v>
      </c>
      <c r="N46" s="58">
        <f t="shared" ref="N46:N48" si="30">IF(F46,4,0)</f>
        <v>0</v>
      </c>
      <c r="O46" s="58">
        <f t="shared" ref="O46:O48" si="31">IF(G46,6,0)</f>
        <v>0</v>
      </c>
      <c r="P46" s="58">
        <f t="shared" ref="P46:P48" si="32">IF(H46,8,0)</f>
        <v>0</v>
      </c>
      <c r="Q46" s="58">
        <f t="shared" ref="Q46:Q48" si="33">IF(I46,10,0)</f>
        <v>0</v>
      </c>
      <c r="S46" s="58">
        <f t="shared" ref="S46:S48" si="34">SUM(L46:Q46)</f>
        <v>0</v>
      </c>
      <c r="U46" s="65"/>
    </row>
    <row r="47" spans="1:21">
      <c r="B47" s="59" t="s">
        <v>30</v>
      </c>
      <c r="D47" t="b">
        <f>IF('Excellence 2018'!E48="X",TRUE,FALSE)</f>
        <v>0</v>
      </c>
      <c r="E47" t="b">
        <f>IF('Excellence 2018'!F48="X",TRUE,FALSE)</f>
        <v>0</v>
      </c>
      <c r="F47" t="b">
        <f>IF('Excellence 2018'!G48="X",TRUE,FALSE)</f>
        <v>0</v>
      </c>
      <c r="G47" t="b">
        <f>IF('Excellence 2018'!H48="X",TRUE,FALSE)</f>
        <v>0</v>
      </c>
      <c r="H47" t="b">
        <f>IF('Excellence 2018'!I48="X",TRUE,FALSE)</f>
        <v>0</v>
      </c>
      <c r="I47" t="b">
        <f>IF('Excellence 2018'!J48="X",TRUE,FALSE)</f>
        <v>0</v>
      </c>
      <c r="L47" s="58">
        <f t="shared" si="28"/>
        <v>0</v>
      </c>
      <c r="M47" s="58">
        <f t="shared" si="29"/>
        <v>0</v>
      </c>
      <c r="N47" s="58">
        <f t="shared" si="30"/>
        <v>0</v>
      </c>
      <c r="O47" s="58">
        <f t="shared" si="31"/>
        <v>0</v>
      </c>
      <c r="P47" s="58">
        <f t="shared" si="32"/>
        <v>0</v>
      </c>
      <c r="Q47" s="58">
        <f t="shared" si="33"/>
        <v>0</v>
      </c>
      <c r="S47" s="70">
        <f t="shared" si="34"/>
        <v>0</v>
      </c>
      <c r="U47" s="65"/>
    </row>
    <row r="48" spans="1:21">
      <c r="B48" s="67">
        <v>25</v>
      </c>
      <c r="D48" t="b">
        <f>IF('Excellence 2018'!E49="X",TRUE,FALSE)</f>
        <v>0</v>
      </c>
      <c r="E48" t="b">
        <f>IF('Excellence 2018'!F49="X",TRUE,FALSE)</f>
        <v>0</v>
      </c>
      <c r="F48" t="b">
        <f>IF('Excellence 2018'!G49="X",TRUE,FALSE)</f>
        <v>0</v>
      </c>
      <c r="G48" t="b">
        <f>IF('Excellence 2018'!H49="X",TRUE,FALSE)</f>
        <v>0</v>
      </c>
      <c r="H48" t="b">
        <f>IF('Excellence 2018'!I49="X",TRUE,FALSE)</f>
        <v>0</v>
      </c>
      <c r="I48" t="b">
        <f>IF('Excellence 2018'!J49="X",TRUE,FALSE)</f>
        <v>0</v>
      </c>
      <c r="L48" s="58">
        <f t="shared" si="28"/>
        <v>0</v>
      </c>
      <c r="M48" s="58">
        <f t="shared" si="29"/>
        <v>0</v>
      </c>
      <c r="N48" s="58">
        <f t="shared" si="30"/>
        <v>0</v>
      </c>
      <c r="O48" s="58">
        <f t="shared" si="31"/>
        <v>0</v>
      </c>
      <c r="P48" s="58">
        <f t="shared" si="32"/>
        <v>0</v>
      </c>
      <c r="Q48" s="58">
        <f t="shared" si="33"/>
        <v>0</v>
      </c>
      <c r="S48" s="68">
        <f t="shared" si="34"/>
        <v>0</v>
      </c>
      <c r="U48" s="65"/>
    </row>
    <row r="49" spans="1:21">
      <c r="L49" s="58"/>
      <c r="M49" s="58"/>
      <c r="N49" s="58"/>
      <c r="O49" s="58"/>
      <c r="P49" s="58"/>
      <c r="Q49" s="58"/>
      <c r="S49" s="58"/>
      <c r="U49" s="65">
        <f>AVERAGE(S46:S48)</f>
        <v>0</v>
      </c>
    </row>
    <row r="50" spans="1:21">
      <c r="L50" s="58"/>
      <c r="M50" s="58"/>
      <c r="N50" s="58"/>
      <c r="O50" s="58"/>
      <c r="P50" s="58"/>
      <c r="Q50" s="58"/>
      <c r="S50" s="58"/>
      <c r="U50" s="65"/>
    </row>
    <row r="51" spans="1:21">
      <c r="A51" t="s">
        <v>8</v>
      </c>
      <c r="L51" s="58"/>
      <c r="M51" s="58"/>
      <c r="N51" s="58"/>
      <c r="O51" s="58"/>
      <c r="P51" s="58"/>
      <c r="Q51" s="58"/>
      <c r="S51" s="58"/>
      <c r="U51" s="65"/>
    </row>
    <row r="52" spans="1:21">
      <c r="B52">
        <v>26</v>
      </c>
      <c r="D52" t="b">
        <f>IF('Excellence 2018'!E53="X",TRUE,FALSE)</f>
        <v>0</v>
      </c>
      <c r="E52" t="b">
        <f>IF('Excellence 2018'!F53="X",TRUE,FALSE)</f>
        <v>0</v>
      </c>
      <c r="F52" t="b">
        <f>IF('Excellence 2018'!G53="X",TRUE,FALSE)</f>
        <v>0</v>
      </c>
      <c r="G52" t="b">
        <f>IF('Excellence 2018'!H53="X",TRUE,FALSE)</f>
        <v>0</v>
      </c>
      <c r="H52" t="b">
        <f>IF('Excellence 2018'!I53="X",TRUE,FALSE)</f>
        <v>0</v>
      </c>
      <c r="I52" t="b">
        <f>IF('Excellence 2018'!J53="X",TRUE,FALSE)</f>
        <v>0</v>
      </c>
      <c r="L52" s="58">
        <f t="shared" ref="L52:L60" si="35">IF(D52,0,0)</f>
        <v>0</v>
      </c>
      <c r="M52" s="58">
        <f t="shared" ref="M52:M60" si="36">IF(E52,2,0)</f>
        <v>0</v>
      </c>
      <c r="N52" s="58">
        <f t="shared" ref="N52:N60" si="37">IF(F52,4,0)</f>
        <v>0</v>
      </c>
      <c r="O52" s="58">
        <f t="shared" ref="O52:O60" si="38">IF(G52,6,0)</f>
        <v>0</v>
      </c>
      <c r="P52" s="58">
        <f t="shared" ref="P52:P60" si="39">IF(H52,8,0)</f>
        <v>0</v>
      </c>
      <c r="Q52" s="58">
        <f t="shared" ref="Q52:Q60" si="40">IF(I52,10,0)</f>
        <v>0</v>
      </c>
      <c r="S52" s="58">
        <f t="shared" ref="S52:S60" si="41">SUM(L52:Q52)</f>
        <v>0</v>
      </c>
      <c r="U52" s="65"/>
    </row>
    <row r="53" spans="1:21">
      <c r="B53">
        <v>27</v>
      </c>
      <c r="D53" t="b">
        <f>IF('Excellence 2018'!E54="X",TRUE,FALSE)</f>
        <v>0</v>
      </c>
      <c r="E53" t="b">
        <f>IF('Excellence 2018'!F54="X",TRUE,FALSE)</f>
        <v>0</v>
      </c>
      <c r="F53" t="b">
        <f>IF('Excellence 2018'!G54="X",TRUE,FALSE)</f>
        <v>0</v>
      </c>
      <c r="G53" t="b">
        <f>IF('Excellence 2018'!H54="X",TRUE,FALSE)</f>
        <v>0</v>
      </c>
      <c r="H53" t="b">
        <f>IF('Excellence 2018'!I54="X",TRUE,FALSE)</f>
        <v>0</v>
      </c>
      <c r="I53" t="b">
        <f>IF('Excellence 2018'!J54="X",TRUE,FALSE)</f>
        <v>0</v>
      </c>
      <c r="L53" s="58">
        <f t="shared" si="35"/>
        <v>0</v>
      </c>
      <c r="M53" s="58">
        <f t="shared" si="36"/>
        <v>0</v>
      </c>
      <c r="N53" s="58">
        <f t="shared" si="37"/>
        <v>0</v>
      </c>
      <c r="O53" s="58">
        <f t="shared" si="38"/>
        <v>0</v>
      </c>
      <c r="P53" s="58">
        <f t="shared" si="39"/>
        <v>0</v>
      </c>
      <c r="Q53" s="58">
        <f t="shared" si="40"/>
        <v>0</v>
      </c>
      <c r="S53" s="58">
        <f t="shared" si="41"/>
        <v>0</v>
      </c>
      <c r="U53" s="65"/>
    </row>
    <row r="54" spans="1:21">
      <c r="B54" s="67"/>
      <c r="D54" t="b">
        <f>IF('Excellence 2018'!E55="X",TRUE,FALSE)</f>
        <v>0</v>
      </c>
      <c r="E54" t="b">
        <f>IF('Excellence 2018'!F55="X",TRUE,FALSE)</f>
        <v>0</v>
      </c>
      <c r="F54" t="b">
        <f>IF('Excellence 2018'!G55="X",TRUE,FALSE)</f>
        <v>0</v>
      </c>
      <c r="G54" t="b">
        <f>IF('Excellence 2018'!H55="X",TRUE,FALSE)</f>
        <v>0</v>
      </c>
      <c r="H54" t="b">
        <f>IF('Excellence 2018'!I55="X",TRUE,FALSE)</f>
        <v>0</v>
      </c>
      <c r="I54" t="b">
        <f>IF('Excellence 2018'!J55="X",TRUE,FALSE)</f>
        <v>0</v>
      </c>
      <c r="L54" s="58">
        <f t="shared" si="35"/>
        <v>0</v>
      </c>
      <c r="M54" s="58">
        <f t="shared" si="36"/>
        <v>0</v>
      </c>
      <c r="N54" s="58">
        <f t="shared" si="37"/>
        <v>0</v>
      </c>
      <c r="O54" s="58">
        <f t="shared" si="38"/>
        <v>0</v>
      </c>
      <c r="P54" s="58">
        <f t="shared" si="39"/>
        <v>0</v>
      </c>
      <c r="Q54" s="58">
        <f t="shared" si="40"/>
        <v>0</v>
      </c>
      <c r="S54" s="68">
        <f t="shared" si="41"/>
        <v>0</v>
      </c>
      <c r="U54" s="65"/>
    </row>
    <row r="55" spans="1:21">
      <c r="B55">
        <v>28</v>
      </c>
      <c r="D55" t="b">
        <f>IF('Excellence 2018'!E56="X",TRUE,FALSE)</f>
        <v>0</v>
      </c>
      <c r="E55" t="b">
        <f>IF('Excellence 2018'!F56="X",TRUE,FALSE)</f>
        <v>0</v>
      </c>
      <c r="F55" t="b">
        <f>IF('Excellence 2018'!G56="X",TRUE,FALSE)</f>
        <v>0</v>
      </c>
      <c r="G55" t="b">
        <f>IF('Excellence 2018'!H56="X",TRUE,FALSE)</f>
        <v>0</v>
      </c>
      <c r="H55" t="b">
        <f>IF('Excellence 2018'!I56="X",TRUE,FALSE)</f>
        <v>0</v>
      </c>
      <c r="I55" t="b">
        <f>IF('Excellence 2018'!J56="X",TRUE,FALSE)</f>
        <v>0</v>
      </c>
      <c r="L55" s="58">
        <f t="shared" si="35"/>
        <v>0</v>
      </c>
      <c r="M55" s="58">
        <f t="shared" si="36"/>
        <v>0</v>
      </c>
      <c r="N55" s="58">
        <f t="shared" si="37"/>
        <v>0</v>
      </c>
      <c r="O55" s="58">
        <f t="shared" si="38"/>
        <v>0</v>
      </c>
      <c r="P55" s="58">
        <f t="shared" si="39"/>
        <v>0</v>
      </c>
      <c r="Q55" s="58">
        <f t="shared" si="40"/>
        <v>0</v>
      </c>
      <c r="S55" s="58">
        <f t="shared" si="41"/>
        <v>0</v>
      </c>
      <c r="U55" s="65"/>
    </row>
    <row r="56" spans="1:21">
      <c r="B56" s="59" t="s">
        <v>31</v>
      </c>
      <c r="D56" t="b">
        <f>IF('Excellence 2018'!E57="X",TRUE,FALSE)</f>
        <v>0</v>
      </c>
      <c r="E56" t="b">
        <f>IF('Excellence 2018'!F57="X",TRUE,FALSE)</f>
        <v>0</v>
      </c>
      <c r="F56" t="b">
        <f>IF('Excellence 2018'!G57="X",TRUE,FALSE)</f>
        <v>0</v>
      </c>
      <c r="G56" t="b">
        <f>IF('Excellence 2018'!H57="X",TRUE,FALSE)</f>
        <v>0</v>
      </c>
      <c r="H56" t="b">
        <f>IF('Excellence 2018'!I57="X",TRUE,FALSE)</f>
        <v>0</v>
      </c>
      <c r="I56" t="b">
        <f>IF('Excellence 2018'!J57="X",TRUE,FALSE)</f>
        <v>0</v>
      </c>
      <c r="L56" s="58">
        <f t="shared" si="35"/>
        <v>0</v>
      </c>
      <c r="M56" s="58">
        <f t="shared" si="36"/>
        <v>0</v>
      </c>
      <c r="N56" s="58">
        <f t="shared" si="37"/>
        <v>0</v>
      </c>
      <c r="O56" s="58">
        <f t="shared" si="38"/>
        <v>0</v>
      </c>
      <c r="P56" s="58">
        <f t="shared" si="39"/>
        <v>0</v>
      </c>
      <c r="Q56" s="58">
        <f t="shared" si="40"/>
        <v>0</v>
      </c>
      <c r="S56" s="70">
        <f t="shared" si="41"/>
        <v>0</v>
      </c>
      <c r="U56" s="65"/>
    </row>
    <row r="57" spans="1:21">
      <c r="B57">
        <v>29</v>
      </c>
      <c r="D57" t="b">
        <f>IF('Excellence 2018'!E58="X",TRUE,FALSE)</f>
        <v>0</v>
      </c>
      <c r="E57" t="b">
        <f>IF('Excellence 2018'!F58="X",TRUE,FALSE)</f>
        <v>0</v>
      </c>
      <c r="F57" t="b">
        <f>IF('Excellence 2018'!G58="X",TRUE,FALSE)</f>
        <v>0</v>
      </c>
      <c r="G57" t="b">
        <f>IF('Excellence 2018'!H58="X",TRUE,FALSE)</f>
        <v>0</v>
      </c>
      <c r="H57" t="b">
        <f>IF('Excellence 2018'!I58="X",TRUE,FALSE)</f>
        <v>0</v>
      </c>
      <c r="I57" t="b">
        <f>IF('Excellence 2018'!J58="X",TRUE,FALSE)</f>
        <v>0</v>
      </c>
      <c r="L57" s="58">
        <f t="shared" si="35"/>
        <v>0</v>
      </c>
      <c r="M57" s="58">
        <f t="shared" si="36"/>
        <v>0</v>
      </c>
      <c r="N57" s="58">
        <f t="shared" si="37"/>
        <v>0</v>
      </c>
      <c r="O57" s="58">
        <f t="shared" si="38"/>
        <v>0</v>
      </c>
      <c r="P57" s="58">
        <f t="shared" si="39"/>
        <v>0</v>
      </c>
      <c r="Q57" s="58">
        <f t="shared" si="40"/>
        <v>0</v>
      </c>
      <c r="S57" s="58">
        <f t="shared" si="41"/>
        <v>0</v>
      </c>
      <c r="U57" s="65"/>
    </row>
    <row r="58" spans="1:21">
      <c r="B58" s="67"/>
      <c r="D58" t="b">
        <f>IF('Excellence 2018'!E59="X",TRUE,FALSE)</f>
        <v>0</v>
      </c>
      <c r="E58" t="b">
        <f>IF('Excellence 2018'!F59="X",TRUE,FALSE)</f>
        <v>0</v>
      </c>
      <c r="F58" t="b">
        <f>IF('Excellence 2018'!G59="X",TRUE,FALSE)</f>
        <v>0</v>
      </c>
      <c r="G58" t="b">
        <f>IF('Excellence 2018'!H59="X",TRUE,FALSE)</f>
        <v>0</v>
      </c>
      <c r="H58" t="b">
        <f>IF('Excellence 2018'!I59="X",TRUE,FALSE)</f>
        <v>0</v>
      </c>
      <c r="I58" t="b">
        <f>IF('Excellence 2018'!J59="X",TRUE,FALSE)</f>
        <v>0</v>
      </c>
      <c r="L58" s="58">
        <f t="shared" si="35"/>
        <v>0</v>
      </c>
      <c r="M58" s="58">
        <f t="shared" si="36"/>
        <v>0</v>
      </c>
      <c r="N58" s="58">
        <f t="shared" si="37"/>
        <v>0</v>
      </c>
      <c r="O58" s="58">
        <f t="shared" si="38"/>
        <v>0</v>
      </c>
      <c r="P58" s="58">
        <f t="shared" si="39"/>
        <v>0</v>
      </c>
      <c r="Q58" s="58">
        <f t="shared" si="40"/>
        <v>0</v>
      </c>
      <c r="S58" s="68">
        <f t="shared" si="41"/>
        <v>0</v>
      </c>
      <c r="U58" s="65"/>
    </row>
    <row r="59" spans="1:21">
      <c r="B59">
        <v>30</v>
      </c>
      <c r="D59" t="b">
        <f>IF('Excellence 2018'!E60="X",TRUE,FALSE)</f>
        <v>0</v>
      </c>
      <c r="E59" t="b">
        <f>IF('Excellence 2018'!F60="X",TRUE,FALSE)</f>
        <v>0</v>
      </c>
      <c r="F59" t="b">
        <f>IF('Excellence 2018'!G60="X",TRUE,FALSE)</f>
        <v>0</v>
      </c>
      <c r="G59" t="b">
        <f>IF('Excellence 2018'!H60="X",TRUE,FALSE)</f>
        <v>0</v>
      </c>
      <c r="H59" t="b">
        <f>IF('Excellence 2018'!I60="X",TRUE,FALSE)</f>
        <v>0</v>
      </c>
      <c r="I59" t="b">
        <f>IF('Excellence 2018'!J60="X",TRUE,FALSE)</f>
        <v>0</v>
      </c>
      <c r="L59" s="58">
        <f t="shared" si="35"/>
        <v>0</v>
      </c>
      <c r="M59" s="58">
        <f t="shared" si="36"/>
        <v>0</v>
      </c>
      <c r="N59" s="58">
        <f t="shared" si="37"/>
        <v>0</v>
      </c>
      <c r="O59" s="58">
        <f t="shared" si="38"/>
        <v>0</v>
      </c>
      <c r="P59" s="58">
        <f t="shared" si="39"/>
        <v>0</v>
      </c>
      <c r="Q59" s="58">
        <f t="shared" si="40"/>
        <v>0</v>
      </c>
      <c r="S59" s="58">
        <f t="shared" si="41"/>
        <v>0</v>
      </c>
      <c r="U59" s="65"/>
    </row>
    <row r="60" spans="1:21">
      <c r="B60" s="59" t="s">
        <v>32</v>
      </c>
      <c r="D60" t="b">
        <f>IF('Excellence 2018'!E61="X",TRUE,FALSE)</f>
        <v>0</v>
      </c>
      <c r="E60" t="b">
        <f>IF('Excellence 2018'!F61="X",TRUE,FALSE)</f>
        <v>0</v>
      </c>
      <c r="F60" t="b">
        <f>IF('Excellence 2018'!G61="X",TRUE,FALSE)</f>
        <v>0</v>
      </c>
      <c r="G60" t="b">
        <f>IF('Excellence 2018'!H61="X",TRUE,FALSE)</f>
        <v>0</v>
      </c>
      <c r="H60" t="b">
        <f>IF('Excellence 2018'!I61="X",TRUE,FALSE)</f>
        <v>0</v>
      </c>
      <c r="I60" t="b">
        <f>IF('Excellence 2018'!J61="X",TRUE,FALSE)</f>
        <v>0</v>
      </c>
      <c r="L60" s="58">
        <f t="shared" si="35"/>
        <v>0</v>
      </c>
      <c r="M60" s="58">
        <f t="shared" si="36"/>
        <v>0</v>
      </c>
      <c r="N60" s="58">
        <f t="shared" si="37"/>
        <v>0</v>
      </c>
      <c r="O60" s="58">
        <f t="shared" si="38"/>
        <v>0</v>
      </c>
      <c r="P60" s="58">
        <f t="shared" si="39"/>
        <v>0</v>
      </c>
      <c r="Q60" s="58">
        <f t="shared" si="40"/>
        <v>0</v>
      </c>
      <c r="S60" s="70">
        <f t="shared" si="41"/>
        <v>0</v>
      </c>
      <c r="U60" s="65"/>
    </row>
    <row r="61" spans="1:21">
      <c r="L61" s="58"/>
      <c r="M61" s="58"/>
      <c r="N61" s="58"/>
      <c r="O61" s="58"/>
      <c r="P61" s="58"/>
      <c r="Q61" s="58"/>
      <c r="S61" s="58"/>
      <c r="U61" s="65">
        <f>AVERAGE(S52:S60)</f>
        <v>0</v>
      </c>
    </row>
    <row r="62" spans="1:21">
      <c r="L62" s="58"/>
      <c r="M62" s="58"/>
      <c r="N62" s="58"/>
      <c r="O62" s="58"/>
      <c r="P62" s="58"/>
      <c r="Q62" s="58"/>
      <c r="S62" s="58"/>
      <c r="U62" s="65"/>
    </row>
    <row r="63" spans="1:21">
      <c r="A63" t="s">
        <v>7</v>
      </c>
      <c r="L63" s="58"/>
      <c r="M63" s="58"/>
      <c r="N63" s="58"/>
      <c r="O63" s="58"/>
      <c r="P63" s="58"/>
      <c r="Q63" s="58"/>
      <c r="S63" s="58"/>
      <c r="U63" s="65"/>
    </row>
    <row r="64" spans="1:21">
      <c r="B64">
        <v>31</v>
      </c>
      <c r="D64" t="b">
        <f>IF('Excellence 2018'!E65="X",TRUE,FALSE)</f>
        <v>0</v>
      </c>
      <c r="E64" t="b">
        <f>IF('Excellence 2018'!F65="X",TRUE,FALSE)</f>
        <v>0</v>
      </c>
      <c r="F64" t="b">
        <f>IF('Excellence 2018'!G65="X",TRUE,FALSE)</f>
        <v>0</v>
      </c>
      <c r="G64" t="b">
        <f>IF('Excellence 2018'!H65="X",TRUE,FALSE)</f>
        <v>0</v>
      </c>
      <c r="H64" t="b">
        <f>IF('Excellence 2018'!I65="X",TRUE,FALSE)</f>
        <v>0</v>
      </c>
      <c r="I64" t="b">
        <f>IF('Excellence 2018'!J65="X",TRUE,FALSE)</f>
        <v>0</v>
      </c>
      <c r="L64" s="58">
        <f t="shared" ref="L64:L71" si="42">IF(D64,0,0)</f>
        <v>0</v>
      </c>
      <c r="M64" s="58">
        <f t="shared" ref="M64:M71" si="43">IF(E64,2,0)</f>
        <v>0</v>
      </c>
      <c r="N64" s="58">
        <f t="shared" ref="N64:N71" si="44">IF(F64,4,0)</f>
        <v>0</v>
      </c>
      <c r="O64" s="58">
        <f t="shared" ref="O64:O71" si="45">IF(G64,6,0)</f>
        <v>0</v>
      </c>
      <c r="P64" s="58">
        <f t="shared" ref="P64:P71" si="46">IF(H64,8,0)</f>
        <v>0</v>
      </c>
      <c r="Q64" s="58">
        <f t="shared" ref="Q64:Q71" si="47">IF(I64,10,0)</f>
        <v>0</v>
      </c>
      <c r="S64" s="58">
        <f t="shared" ref="S64:S71" si="48">SUM(L64:Q64)</f>
        <v>0</v>
      </c>
      <c r="U64" s="65"/>
    </row>
    <row r="65" spans="1:21">
      <c r="B65" s="61" t="s">
        <v>33</v>
      </c>
      <c r="D65" t="b">
        <f>IF('Excellence 2018'!E66="X",TRUE,FALSE)</f>
        <v>0</v>
      </c>
      <c r="E65" t="b">
        <f>IF('Excellence 2018'!F66="X",TRUE,FALSE)</f>
        <v>0</v>
      </c>
      <c r="F65" t="b">
        <f>IF('Excellence 2018'!G66="X",TRUE,FALSE)</f>
        <v>0</v>
      </c>
      <c r="G65" t="b">
        <f>IF('Excellence 2018'!H66="X",TRUE,FALSE)</f>
        <v>0</v>
      </c>
      <c r="H65" t="b">
        <f>IF('Excellence 2018'!I66="X",TRUE,FALSE)</f>
        <v>0</v>
      </c>
      <c r="I65" t="b">
        <f>IF('Excellence 2018'!J66="X",TRUE,FALSE)</f>
        <v>0</v>
      </c>
      <c r="L65" s="58">
        <f t="shared" si="42"/>
        <v>0</v>
      </c>
      <c r="M65" s="58">
        <f t="shared" si="43"/>
        <v>0</v>
      </c>
      <c r="N65" s="58">
        <f t="shared" si="44"/>
        <v>0</v>
      </c>
      <c r="O65" s="58">
        <f t="shared" si="45"/>
        <v>0</v>
      </c>
      <c r="P65" s="58">
        <f t="shared" si="46"/>
        <v>0</v>
      </c>
      <c r="Q65" s="58">
        <f t="shared" si="47"/>
        <v>0</v>
      </c>
      <c r="S65" s="70">
        <f t="shared" si="48"/>
        <v>0</v>
      </c>
      <c r="U65" s="65"/>
    </row>
    <row r="66" spans="1:21">
      <c r="B66">
        <v>32</v>
      </c>
      <c r="D66" t="b">
        <f>IF('Excellence 2018'!E67="X",TRUE,FALSE)</f>
        <v>0</v>
      </c>
      <c r="E66" t="b">
        <f>IF('Excellence 2018'!F67="X",TRUE,FALSE)</f>
        <v>0</v>
      </c>
      <c r="F66" t="b">
        <f>IF('Excellence 2018'!G67="X",TRUE,FALSE)</f>
        <v>0</v>
      </c>
      <c r="G66" t="b">
        <f>IF('Excellence 2018'!H67="X",TRUE,FALSE)</f>
        <v>0</v>
      </c>
      <c r="H66" t="b">
        <f>IF('Excellence 2018'!I67="X",TRUE,FALSE)</f>
        <v>0</v>
      </c>
      <c r="I66" t="b">
        <f>IF('Excellence 2018'!J67="X",TRUE,FALSE)</f>
        <v>0</v>
      </c>
      <c r="L66" s="58">
        <f t="shared" si="42"/>
        <v>0</v>
      </c>
      <c r="M66" s="58">
        <f t="shared" si="43"/>
        <v>0</v>
      </c>
      <c r="N66" s="58">
        <f t="shared" si="44"/>
        <v>0</v>
      </c>
      <c r="O66" s="58">
        <f t="shared" si="45"/>
        <v>0</v>
      </c>
      <c r="P66" s="58">
        <f t="shared" si="46"/>
        <v>0</v>
      </c>
      <c r="Q66" s="58">
        <f t="shared" si="47"/>
        <v>0</v>
      </c>
      <c r="S66" s="58">
        <f t="shared" si="48"/>
        <v>0</v>
      </c>
      <c r="U66" s="65"/>
    </row>
    <row r="67" spans="1:21">
      <c r="B67" s="67"/>
      <c r="D67" t="b">
        <f>IF('Excellence 2018'!E68="X",TRUE,FALSE)</f>
        <v>0</v>
      </c>
      <c r="E67" t="b">
        <f>IF('Excellence 2018'!F68="X",TRUE,FALSE)</f>
        <v>0</v>
      </c>
      <c r="F67" t="b">
        <f>IF('Excellence 2018'!G68="X",TRUE,FALSE)</f>
        <v>0</v>
      </c>
      <c r="G67" t="b">
        <f>IF('Excellence 2018'!H68="X",TRUE,FALSE)</f>
        <v>0</v>
      </c>
      <c r="H67" t="b">
        <f>IF('Excellence 2018'!I68="X",TRUE,FALSE)</f>
        <v>0</v>
      </c>
      <c r="I67" t="b">
        <f>IF('Excellence 2018'!J68="X",TRUE,FALSE)</f>
        <v>0</v>
      </c>
      <c r="L67" s="58">
        <f t="shared" si="42"/>
        <v>0</v>
      </c>
      <c r="M67" s="58">
        <f t="shared" si="43"/>
        <v>0</v>
      </c>
      <c r="N67" s="58">
        <f t="shared" si="44"/>
        <v>0</v>
      </c>
      <c r="O67" s="58">
        <f t="shared" si="45"/>
        <v>0</v>
      </c>
      <c r="P67" s="58">
        <f t="shared" si="46"/>
        <v>0</v>
      </c>
      <c r="Q67" s="58">
        <f t="shared" si="47"/>
        <v>0</v>
      </c>
      <c r="S67" s="68">
        <f t="shared" si="48"/>
        <v>0</v>
      </c>
      <c r="U67" s="65"/>
    </row>
    <row r="68" spans="1:21">
      <c r="B68">
        <v>33</v>
      </c>
      <c r="D68" t="b">
        <f>IF('Excellence 2018'!E69="X",TRUE,FALSE)</f>
        <v>0</v>
      </c>
      <c r="E68" t="b">
        <f>IF('Excellence 2018'!F69="X",TRUE,FALSE)</f>
        <v>0</v>
      </c>
      <c r="F68" t="b">
        <f>IF('Excellence 2018'!G69="X",TRUE,FALSE)</f>
        <v>0</v>
      </c>
      <c r="G68" t="b">
        <f>IF('Excellence 2018'!H69="X",TRUE,FALSE)</f>
        <v>0</v>
      </c>
      <c r="H68" t="b">
        <f>IF('Excellence 2018'!I69="X",TRUE,FALSE)</f>
        <v>0</v>
      </c>
      <c r="I68" t="b">
        <f>IF('Excellence 2018'!J69="X",TRUE,FALSE)</f>
        <v>0</v>
      </c>
      <c r="L68" s="58">
        <f t="shared" si="42"/>
        <v>0</v>
      </c>
      <c r="M68" s="58">
        <f t="shared" si="43"/>
        <v>0</v>
      </c>
      <c r="N68" s="58">
        <f t="shared" si="44"/>
        <v>0</v>
      </c>
      <c r="O68" s="58">
        <f t="shared" si="45"/>
        <v>0</v>
      </c>
      <c r="P68" s="58">
        <f t="shared" si="46"/>
        <v>0</v>
      </c>
      <c r="Q68" s="58">
        <f t="shared" si="47"/>
        <v>0</v>
      </c>
      <c r="S68" s="58">
        <f t="shared" si="48"/>
        <v>0</v>
      </c>
      <c r="U68" s="65"/>
    </row>
    <row r="69" spans="1:21">
      <c r="B69">
        <v>34</v>
      </c>
      <c r="D69" t="b">
        <f>IF('Excellence 2018'!E70="X",TRUE,FALSE)</f>
        <v>0</v>
      </c>
      <c r="E69" t="b">
        <f>IF('Excellence 2018'!F70="X",TRUE,FALSE)</f>
        <v>0</v>
      </c>
      <c r="F69" t="b">
        <f>IF('Excellence 2018'!G70="X",TRUE,FALSE)</f>
        <v>0</v>
      </c>
      <c r="G69" t="b">
        <f>IF('Excellence 2018'!H70="X",TRUE,FALSE)</f>
        <v>0</v>
      </c>
      <c r="H69" t="b">
        <f>IF('Excellence 2018'!I70="X",TRUE,FALSE)</f>
        <v>0</v>
      </c>
      <c r="I69" t="b">
        <f>IF('Excellence 2018'!J70="X",TRUE,FALSE)</f>
        <v>0</v>
      </c>
      <c r="L69" s="58">
        <f t="shared" si="42"/>
        <v>0</v>
      </c>
      <c r="M69" s="58">
        <f t="shared" si="43"/>
        <v>0</v>
      </c>
      <c r="N69" s="58">
        <f t="shared" si="44"/>
        <v>0</v>
      </c>
      <c r="O69" s="58">
        <f t="shared" si="45"/>
        <v>0</v>
      </c>
      <c r="P69" s="58">
        <f t="shared" si="46"/>
        <v>0</v>
      </c>
      <c r="Q69" s="58">
        <f t="shared" si="47"/>
        <v>0</v>
      </c>
      <c r="S69" s="58">
        <f t="shared" si="48"/>
        <v>0</v>
      </c>
      <c r="U69" s="65"/>
    </row>
    <row r="70" spans="1:21">
      <c r="B70">
        <v>35</v>
      </c>
      <c r="D70" t="b">
        <f>IF('Excellence 2018'!E71="X",TRUE,FALSE)</f>
        <v>0</v>
      </c>
      <c r="E70" t="b">
        <f>IF('Excellence 2018'!F71="X",TRUE,FALSE)</f>
        <v>0</v>
      </c>
      <c r="F70" t="b">
        <f>IF('Excellence 2018'!G71="X",TRUE,FALSE)</f>
        <v>0</v>
      </c>
      <c r="G70" t="b">
        <f>IF('Excellence 2018'!H71="X",TRUE,FALSE)</f>
        <v>0</v>
      </c>
      <c r="H70" t="b">
        <f>IF('Excellence 2018'!I71="X",TRUE,FALSE)</f>
        <v>0</v>
      </c>
      <c r="I70" t="b">
        <f>IF('Excellence 2018'!J71="X",TRUE,FALSE)</f>
        <v>0</v>
      </c>
      <c r="L70" s="58">
        <f t="shared" si="42"/>
        <v>0</v>
      </c>
      <c r="M70" s="58">
        <f t="shared" si="43"/>
        <v>0</v>
      </c>
      <c r="N70" s="58">
        <f t="shared" si="44"/>
        <v>0</v>
      </c>
      <c r="O70" s="58">
        <f t="shared" si="45"/>
        <v>0</v>
      </c>
      <c r="P70" s="58">
        <f t="shared" si="46"/>
        <v>0</v>
      </c>
      <c r="Q70" s="58">
        <f t="shared" si="47"/>
        <v>0</v>
      </c>
      <c r="S70" s="58">
        <f t="shared" si="48"/>
        <v>0</v>
      </c>
      <c r="U70" s="65"/>
    </row>
    <row r="71" spans="1:21">
      <c r="B71" s="67"/>
      <c r="D71" t="b">
        <f>IF('Excellence 2018'!E72="X",TRUE,FALSE)</f>
        <v>0</v>
      </c>
      <c r="E71" t="b">
        <f>IF('Excellence 2018'!F72="X",TRUE,FALSE)</f>
        <v>0</v>
      </c>
      <c r="F71" t="b">
        <f>IF('Excellence 2018'!G72="X",TRUE,FALSE)</f>
        <v>0</v>
      </c>
      <c r="G71" t="b">
        <f>IF('Excellence 2018'!H72="X",TRUE,FALSE)</f>
        <v>0</v>
      </c>
      <c r="H71" t="b">
        <f>IF('Excellence 2018'!I72="X",TRUE,FALSE)</f>
        <v>0</v>
      </c>
      <c r="I71" t="b">
        <f>IF('Excellence 2018'!J72="X",TRUE,FALSE)</f>
        <v>0</v>
      </c>
      <c r="L71" s="58">
        <f t="shared" si="42"/>
        <v>0</v>
      </c>
      <c r="M71" s="58">
        <f t="shared" si="43"/>
        <v>0</v>
      </c>
      <c r="N71" s="58">
        <f t="shared" si="44"/>
        <v>0</v>
      </c>
      <c r="O71" s="58">
        <f t="shared" si="45"/>
        <v>0</v>
      </c>
      <c r="P71" s="58">
        <f t="shared" si="46"/>
        <v>0</v>
      </c>
      <c r="Q71" s="58">
        <f t="shared" si="47"/>
        <v>0</v>
      </c>
      <c r="S71" s="68">
        <f t="shared" si="48"/>
        <v>0</v>
      </c>
      <c r="U71" s="65"/>
    </row>
    <row r="72" spans="1:21">
      <c r="L72" s="58"/>
      <c r="M72" s="58"/>
      <c r="N72" s="58"/>
      <c r="O72" s="58"/>
      <c r="P72" s="58"/>
      <c r="Q72" s="58"/>
      <c r="S72" s="58"/>
      <c r="U72" s="65">
        <f>AVERAGE(S63:S71)</f>
        <v>0</v>
      </c>
    </row>
    <row r="73" spans="1:21">
      <c r="L73" s="58"/>
      <c r="M73" s="58"/>
      <c r="N73" s="58"/>
      <c r="O73" s="58"/>
      <c r="P73" s="58"/>
      <c r="Q73" s="58"/>
      <c r="S73" s="58"/>
      <c r="U73" s="65"/>
    </row>
    <row r="74" spans="1:21">
      <c r="A74" t="s">
        <v>6</v>
      </c>
      <c r="L74" s="58"/>
      <c r="M74" s="58"/>
      <c r="N74" s="58"/>
      <c r="O74" s="58"/>
      <c r="P74" s="58"/>
      <c r="Q74" s="58"/>
      <c r="S74" s="58"/>
      <c r="U74" s="65"/>
    </row>
    <row r="75" spans="1:21">
      <c r="B75">
        <v>36</v>
      </c>
      <c r="D75" t="b">
        <f>IF('Excellence 2018'!E76="X",TRUE,FALSE)</f>
        <v>0</v>
      </c>
      <c r="E75" t="b">
        <f>IF('Excellence 2018'!F76="X",TRUE,FALSE)</f>
        <v>0</v>
      </c>
      <c r="F75" t="b">
        <f>IF('Excellence 2018'!G76="X",TRUE,FALSE)</f>
        <v>0</v>
      </c>
      <c r="G75" t="b">
        <f>IF('Excellence 2018'!H76="X",TRUE,FALSE)</f>
        <v>0</v>
      </c>
      <c r="H75" t="b">
        <f>IF('Excellence 2018'!I76="X",TRUE,FALSE)</f>
        <v>0</v>
      </c>
      <c r="I75" t="b">
        <f>IF('Excellence 2018'!J76="X",TRUE,FALSE)</f>
        <v>0</v>
      </c>
      <c r="L75" s="58">
        <f t="shared" ref="L75:L83" si="49">IF(D75,0,0)</f>
        <v>0</v>
      </c>
      <c r="M75" s="58">
        <f t="shared" ref="M75:M83" si="50">IF(E75,2,0)</f>
        <v>0</v>
      </c>
      <c r="N75" s="58">
        <f t="shared" ref="N75:N83" si="51">IF(F75,4,0)</f>
        <v>0</v>
      </c>
      <c r="O75" s="58">
        <f t="shared" ref="O75:O83" si="52">IF(G75,6,0)</f>
        <v>0</v>
      </c>
      <c r="P75" s="58">
        <f t="shared" ref="P75:P83" si="53">IF(H75,8,0)</f>
        <v>0</v>
      </c>
      <c r="Q75" s="58">
        <f t="shared" ref="Q75:Q83" si="54">IF(I75,10,0)</f>
        <v>0</v>
      </c>
      <c r="S75" s="58">
        <f t="shared" ref="S75:S83" si="55">SUM(L75:Q75)</f>
        <v>0</v>
      </c>
      <c r="U75" s="65"/>
    </row>
    <row r="76" spans="1:21">
      <c r="B76" s="67"/>
      <c r="D76" t="b">
        <f>IF('Excellence 2018'!E77="X",TRUE,FALSE)</f>
        <v>0</v>
      </c>
      <c r="E76" t="b">
        <f>IF('Excellence 2018'!F77="X",TRUE,FALSE)</f>
        <v>0</v>
      </c>
      <c r="F76" t="b">
        <f>IF('Excellence 2018'!G77="X",TRUE,FALSE)</f>
        <v>0</v>
      </c>
      <c r="G76" t="b">
        <f>IF('Excellence 2018'!H77="X",TRUE,FALSE)</f>
        <v>0</v>
      </c>
      <c r="H76" t="b">
        <f>IF('Excellence 2018'!I77="X",TRUE,FALSE)</f>
        <v>0</v>
      </c>
      <c r="I76" t="b">
        <f>IF('Excellence 2018'!J77="X",TRUE,FALSE)</f>
        <v>0</v>
      </c>
      <c r="L76" s="58">
        <f t="shared" si="49"/>
        <v>0</v>
      </c>
      <c r="M76" s="58">
        <f t="shared" si="50"/>
        <v>0</v>
      </c>
      <c r="N76" s="58">
        <f t="shared" si="51"/>
        <v>0</v>
      </c>
      <c r="O76" s="58">
        <f t="shared" si="52"/>
        <v>0</v>
      </c>
      <c r="P76" s="58">
        <f t="shared" si="53"/>
        <v>0</v>
      </c>
      <c r="Q76" s="58">
        <f t="shared" si="54"/>
        <v>0</v>
      </c>
      <c r="S76" s="68">
        <f t="shared" si="55"/>
        <v>0</v>
      </c>
      <c r="U76" s="65"/>
    </row>
    <row r="77" spans="1:21">
      <c r="B77">
        <v>37</v>
      </c>
      <c r="D77" t="b">
        <f>IF('Excellence 2018'!E78="X",TRUE,FALSE)</f>
        <v>0</v>
      </c>
      <c r="E77" t="b">
        <f>IF('Excellence 2018'!F78="X",TRUE,FALSE)</f>
        <v>0</v>
      </c>
      <c r="F77" t="b">
        <f>IF('Excellence 2018'!G78="X",TRUE,FALSE)</f>
        <v>0</v>
      </c>
      <c r="G77" t="b">
        <f>IF('Excellence 2018'!H78="X",TRUE,FALSE)</f>
        <v>0</v>
      </c>
      <c r="H77" t="b">
        <f>IF('Excellence 2018'!I78="X",TRUE,FALSE)</f>
        <v>0</v>
      </c>
      <c r="I77" t="b">
        <f>IF('Excellence 2018'!J78="X",TRUE,FALSE)</f>
        <v>0</v>
      </c>
      <c r="L77" s="58">
        <f t="shared" si="49"/>
        <v>0</v>
      </c>
      <c r="M77" s="58">
        <f t="shared" si="50"/>
        <v>0</v>
      </c>
      <c r="N77" s="58">
        <f t="shared" si="51"/>
        <v>0</v>
      </c>
      <c r="O77" s="58">
        <f t="shared" si="52"/>
        <v>0</v>
      </c>
      <c r="P77" s="58">
        <f t="shared" si="53"/>
        <v>0</v>
      </c>
      <c r="Q77" s="58">
        <f t="shared" si="54"/>
        <v>0</v>
      </c>
      <c r="S77" s="58">
        <f t="shared" si="55"/>
        <v>0</v>
      </c>
      <c r="U77" s="65"/>
    </row>
    <row r="78" spans="1:21">
      <c r="B78" s="59" t="s">
        <v>34</v>
      </c>
      <c r="D78" t="b">
        <f>IF('Excellence 2018'!E79="X",TRUE,FALSE)</f>
        <v>0</v>
      </c>
      <c r="E78" t="b">
        <f>IF('Excellence 2018'!F79="X",TRUE,FALSE)</f>
        <v>0</v>
      </c>
      <c r="F78" t="b">
        <f>IF('Excellence 2018'!G79="X",TRUE,FALSE)</f>
        <v>0</v>
      </c>
      <c r="G78" t="b">
        <f>IF('Excellence 2018'!H79="X",TRUE,FALSE)</f>
        <v>0</v>
      </c>
      <c r="H78" t="b">
        <f>IF('Excellence 2018'!I79="X",TRUE,FALSE)</f>
        <v>0</v>
      </c>
      <c r="I78" t="b">
        <f>IF('Excellence 2018'!J79="X",TRUE,FALSE)</f>
        <v>0</v>
      </c>
      <c r="L78" s="58">
        <f t="shared" si="49"/>
        <v>0</v>
      </c>
      <c r="M78" s="58">
        <f t="shared" si="50"/>
        <v>0</v>
      </c>
      <c r="N78" s="58">
        <f t="shared" si="51"/>
        <v>0</v>
      </c>
      <c r="O78" s="58">
        <f t="shared" si="52"/>
        <v>0</v>
      </c>
      <c r="P78" s="58">
        <f t="shared" si="53"/>
        <v>0</v>
      </c>
      <c r="Q78" s="58">
        <f t="shared" si="54"/>
        <v>0</v>
      </c>
      <c r="S78" s="70">
        <f t="shared" si="55"/>
        <v>0</v>
      </c>
      <c r="U78" s="65"/>
    </row>
    <row r="79" spans="1:21">
      <c r="B79" s="2">
        <v>38</v>
      </c>
      <c r="D79" t="b">
        <f>IF('Excellence 2018'!E80="X",TRUE,FALSE)</f>
        <v>0</v>
      </c>
      <c r="E79" t="b">
        <f>IF('Excellence 2018'!F80="X",TRUE,FALSE)</f>
        <v>0</v>
      </c>
      <c r="F79" t="b">
        <f>IF('Excellence 2018'!G80="X",TRUE,FALSE)</f>
        <v>0</v>
      </c>
      <c r="G79" t="b">
        <f>IF('Excellence 2018'!H80="X",TRUE,FALSE)</f>
        <v>0</v>
      </c>
      <c r="H79" t="b">
        <f>IF('Excellence 2018'!I80="X",TRUE,FALSE)</f>
        <v>0</v>
      </c>
      <c r="I79" t="b">
        <f>IF('Excellence 2018'!J80="X",TRUE,FALSE)</f>
        <v>0</v>
      </c>
      <c r="L79" s="58">
        <f t="shared" si="49"/>
        <v>0</v>
      </c>
      <c r="M79" s="58">
        <f t="shared" si="50"/>
        <v>0</v>
      </c>
      <c r="N79" s="58">
        <f t="shared" si="51"/>
        <v>0</v>
      </c>
      <c r="O79" s="58">
        <f t="shared" si="52"/>
        <v>0</v>
      </c>
      <c r="P79" s="58">
        <f t="shared" si="53"/>
        <v>0</v>
      </c>
      <c r="Q79" s="58">
        <f t="shared" si="54"/>
        <v>0</v>
      </c>
      <c r="S79" s="58">
        <f t="shared" si="55"/>
        <v>0</v>
      </c>
      <c r="U79" s="65"/>
    </row>
    <row r="80" spans="1:21">
      <c r="B80">
        <v>39</v>
      </c>
      <c r="D80" t="b">
        <f>IF('Excellence 2018'!E81="X",TRUE,FALSE)</f>
        <v>0</v>
      </c>
      <c r="E80" t="b">
        <f>IF('Excellence 2018'!F81="X",TRUE,FALSE)</f>
        <v>0</v>
      </c>
      <c r="F80" t="b">
        <f>IF('Excellence 2018'!G81="X",TRUE,FALSE)</f>
        <v>0</v>
      </c>
      <c r="G80" t="b">
        <f>IF('Excellence 2018'!H81="X",TRUE,FALSE)</f>
        <v>0</v>
      </c>
      <c r="H80" t="b">
        <f>IF('Excellence 2018'!I81="X",TRUE,FALSE)</f>
        <v>0</v>
      </c>
      <c r="I80" t="b">
        <f>IF('Excellence 2018'!J81="X",TRUE,FALSE)</f>
        <v>0</v>
      </c>
      <c r="L80" s="58">
        <f t="shared" si="49"/>
        <v>0</v>
      </c>
      <c r="M80" s="58">
        <f t="shared" si="50"/>
        <v>0</v>
      </c>
      <c r="N80" s="58">
        <f t="shared" si="51"/>
        <v>0</v>
      </c>
      <c r="O80" s="58">
        <f t="shared" si="52"/>
        <v>0</v>
      </c>
      <c r="P80" s="58">
        <f t="shared" si="53"/>
        <v>0</v>
      </c>
      <c r="Q80" s="58">
        <f t="shared" si="54"/>
        <v>0</v>
      </c>
      <c r="S80" s="58">
        <f t="shared" si="55"/>
        <v>0</v>
      </c>
      <c r="U80" s="65"/>
    </row>
    <row r="81" spans="1:21">
      <c r="B81" s="59" t="s">
        <v>35</v>
      </c>
      <c r="D81" t="b">
        <f>IF('Excellence 2018'!E82="X",TRUE,FALSE)</f>
        <v>0</v>
      </c>
      <c r="E81" t="b">
        <f>IF('Excellence 2018'!F82="X",TRUE,FALSE)</f>
        <v>0</v>
      </c>
      <c r="F81" t="b">
        <f>IF('Excellence 2018'!G82="X",TRUE,FALSE)</f>
        <v>0</v>
      </c>
      <c r="G81" t="b">
        <f>IF('Excellence 2018'!H82="X",TRUE,FALSE)</f>
        <v>0</v>
      </c>
      <c r="H81" t="b">
        <f>IF('Excellence 2018'!I82="X",TRUE,FALSE)</f>
        <v>0</v>
      </c>
      <c r="I81" t="b">
        <f>IF('Excellence 2018'!J82="X",TRUE,FALSE)</f>
        <v>0</v>
      </c>
      <c r="L81" s="58">
        <f t="shared" si="49"/>
        <v>0</v>
      </c>
      <c r="M81" s="58">
        <f t="shared" si="50"/>
        <v>0</v>
      </c>
      <c r="N81" s="58">
        <f t="shared" si="51"/>
        <v>0</v>
      </c>
      <c r="O81" s="58">
        <f t="shared" si="52"/>
        <v>0</v>
      </c>
      <c r="P81" s="58">
        <f t="shared" si="53"/>
        <v>0</v>
      </c>
      <c r="Q81" s="58">
        <f t="shared" si="54"/>
        <v>0</v>
      </c>
      <c r="S81" s="70">
        <f t="shared" si="55"/>
        <v>0</v>
      </c>
      <c r="U81" s="65"/>
    </row>
    <row r="82" spans="1:21">
      <c r="B82">
        <v>40</v>
      </c>
      <c r="D82" t="b">
        <f>IF('Excellence 2018'!E83="X",TRUE,FALSE)</f>
        <v>0</v>
      </c>
      <c r="E82" t="b">
        <f>IF('Excellence 2018'!F83="X",TRUE,FALSE)</f>
        <v>0</v>
      </c>
      <c r="F82" t="b">
        <f>IF('Excellence 2018'!G83="X",TRUE,FALSE)</f>
        <v>0</v>
      </c>
      <c r="G82" t="b">
        <f>IF('Excellence 2018'!H83="X",TRUE,FALSE)</f>
        <v>0</v>
      </c>
      <c r="H82" t="b">
        <f>IF('Excellence 2018'!I83="X",TRUE,FALSE)</f>
        <v>0</v>
      </c>
      <c r="I82" t="b">
        <f>IF('Excellence 2018'!J83="X",TRUE,FALSE)</f>
        <v>0</v>
      </c>
      <c r="L82" s="58">
        <f t="shared" si="49"/>
        <v>0</v>
      </c>
      <c r="M82" s="58">
        <f t="shared" si="50"/>
        <v>0</v>
      </c>
      <c r="N82" s="58">
        <f t="shared" si="51"/>
        <v>0</v>
      </c>
      <c r="O82" s="58">
        <f t="shared" si="52"/>
        <v>0</v>
      </c>
      <c r="P82" s="58">
        <f t="shared" si="53"/>
        <v>0</v>
      </c>
      <c r="Q82" s="58">
        <f t="shared" si="54"/>
        <v>0</v>
      </c>
      <c r="S82" s="58">
        <f t="shared" si="55"/>
        <v>0</v>
      </c>
      <c r="U82" s="65"/>
    </row>
    <row r="83" spans="1:21">
      <c r="B83">
        <v>41</v>
      </c>
      <c r="D83" t="b">
        <f>IF('Excellence 2018'!E84="X",TRUE,FALSE)</f>
        <v>0</v>
      </c>
      <c r="E83" t="b">
        <f>IF('Excellence 2018'!F84="X",TRUE,FALSE)</f>
        <v>0</v>
      </c>
      <c r="F83" t="b">
        <f>IF('Excellence 2018'!G84="X",TRUE,FALSE)</f>
        <v>0</v>
      </c>
      <c r="G83" t="b">
        <f>IF('Excellence 2018'!H84="X",TRUE,FALSE)</f>
        <v>0</v>
      </c>
      <c r="H83" t="b">
        <f>IF('Excellence 2018'!I84="X",TRUE,FALSE)</f>
        <v>0</v>
      </c>
      <c r="I83" t="b">
        <f>IF('Excellence 2018'!J84="X",TRUE,FALSE)</f>
        <v>0</v>
      </c>
      <c r="L83" s="58">
        <f t="shared" si="49"/>
        <v>0</v>
      </c>
      <c r="M83" s="58">
        <f t="shared" si="50"/>
        <v>0</v>
      </c>
      <c r="N83" s="58">
        <f t="shared" si="51"/>
        <v>0</v>
      </c>
      <c r="O83" s="58">
        <f t="shared" si="52"/>
        <v>0</v>
      </c>
      <c r="P83" s="58">
        <f t="shared" si="53"/>
        <v>0</v>
      </c>
      <c r="Q83" s="58">
        <f t="shared" si="54"/>
        <v>0</v>
      </c>
      <c r="S83" s="58">
        <f t="shared" si="55"/>
        <v>0</v>
      </c>
      <c r="U83" s="65"/>
    </row>
    <row r="84" spans="1:21">
      <c r="L84" s="58"/>
      <c r="M84" s="58"/>
      <c r="N84" s="58"/>
      <c r="O84" s="58"/>
      <c r="P84" s="58"/>
      <c r="Q84" s="58"/>
      <c r="S84" s="58"/>
      <c r="U84" s="65">
        <f>AVERAGE(S75:S83)</f>
        <v>0</v>
      </c>
    </row>
    <row r="85" spans="1:21">
      <c r="L85" s="58"/>
      <c r="M85" s="58"/>
      <c r="N85" s="58"/>
      <c r="O85" s="58"/>
      <c r="P85" s="58"/>
      <c r="Q85" s="58"/>
      <c r="S85" s="58"/>
      <c r="U85" s="65"/>
    </row>
    <row r="86" spans="1:21">
      <c r="A86" t="s">
        <v>5</v>
      </c>
      <c r="L86" s="58"/>
      <c r="M86" s="58"/>
      <c r="N86" s="58"/>
      <c r="O86" s="58"/>
      <c r="P86" s="58"/>
      <c r="Q86" s="58"/>
      <c r="S86" s="58"/>
      <c r="U86" s="65"/>
    </row>
    <row r="87" spans="1:21">
      <c r="B87">
        <v>42</v>
      </c>
      <c r="D87" t="b">
        <f>IF('Excellence 2018'!E88="X",TRUE,FALSE)</f>
        <v>0</v>
      </c>
      <c r="E87" t="b">
        <f>IF('Excellence 2018'!F88="X",TRUE,FALSE)</f>
        <v>0</v>
      </c>
      <c r="F87" t="b">
        <f>IF('Excellence 2018'!G88="X",TRUE,FALSE)</f>
        <v>0</v>
      </c>
      <c r="G87" t="b">
        <f>IF('Excellence 2018'!H88="X",TRUE,FALSE)</f>
        <v>0</v>
      </c>
      <c r="H87" t="b">
        <f>IF('Excellence 2018'!I88="X",TRUE,FALSE)</f>
        <v>0</v>
      </c>
      <c r="I87" t="b">
        <f>IF('Excellence 2018'!J88="X",TRUE,FALSE)</f>
        <v>0</v>
      </c>
      <c r="L87" s="58">
        <f t="shared" ref="L87:L95" si="56">IF(D87,0,0)</f>
        <v>0</v>
      </c>
      <c r="M87" s="58">
        <f t="shared" ref="M87:M95" si="57">IF(E87,2,0)</f>
        <v>0</v>
      </c>
      <c r="N87" s="58">
        <f t="shared" ref="N87:N95" si="58">IF(F87,4,0)</f>
        <v>0</v>
      </c>
      <c r="O87" s="58">
        <f t="shared" ref="O87:O95" si="59">IF(G87,6,0)</f>
        <v>0</v>
      </c>
      <c r="P87" s="58">
        <f t="shared" ref="P87:P95" si="60">IF(H87,8,0)</f>
        <v>0</v>
      </c>
      <c r="Q87" s="58">
        <f t="shared" ref="Q87:Q95" si="61">IF(I87,10,0)</f>
        <v>0</v>
      </c>
      <c r="S87" s="58">
        <f t="shared" ref="S87:S95" si="62">SUM(L87:Q87)</f>
        <v>0</v>
      </c>
      <c r="U87" s="65"/>
    </row>
    <row r="88" spans="1:21">
      <c r="B88" s="59" t="s">
        <v>36</v>
      </c>
      <c r="D88" t="b">
        <f>IF('Excellence 2018'!E89="X",TRUE,FALSE)</f>
        <v>0</v>
      </c>
      <c r="E88" t="b">
        <f>IF('Excellence 2018'!F89="X",TRUE,FALSE)</f>
        <v>0</v>
      </c>
      <c r="F88" t="b">
        <f>IF('Excellence 2018'!G89="X",TRUE,FALSE)</f>
        <v>0</v>
      </c>
      <c r="G88" t="b">
        <f>IF('Excellence 2018'!H89="X",TRUE,FALSE)</f>
        <v>0</v>
      </c>
      <c r="H88" t="b">
        <f>IF('Excellence 2018'!I89="X",TRUE,FALSE)</f>
        <v>0</v>
      </c>
      <c r="I88" t="b">
        <f>IF('Excellence 2018'!J89="X",TRUE,FALSE)</f>
        <v>0</v>
      </c>
      <c r="L88" s="58">
        <f t="shared" si="56"/>
        <v>0</v>
      </c>
      <c r="M88" s="58">
        <f t="shared" si="57"/>
        <v>0</v>
      </c>
      <c r="N88" s="58">
        <f t="shared" si="58"/>
        <v>0</v>
      </c>
      <c r="O88" s="58">
        <f t="shared" si="59"/>
        <v>0</v>
      </c>
      <c r="P88" s="58">
        <f t="shared" si="60"/>
        <v>0</v>
      </c>
      <c r="Q88" s="58">
        <f t="shared" si="61"/>
        <v>0</v>
      </c>
      <c r="S88" s="70">
        <f t="shared" si="62"/>
        <v>0</v>
      </c>
      <c r="U88" s="65"/>
    </row>
    <row r="89" spans="1:21">
      <c r="B89" s="59" t="s">
        <v>40</v>
      </c>
      <c r="D89" t="b">
        <f>IF('Excellence 2018'!E90="X",TRUE,FALSE)</f>
        <v>0</v>
      </c>
      <c r="E89" t="b">
        <f>IF('Excellence 2018'!F90="X",TRUE,FALSE)</f>
        <v>0</v>
      </c>
      <c r="F89" t="b">
        <f>IF('Excellence 2018'!G90="X",TRUE,FALSE)</f>
        <v>0</v>
      </c>
      <c r="G89" t="b">
        <f>IF('Excellence 2018'!H90="X",TRUE,FALSE)</f>
        <v>0</v>
      </c>
      <c r="H89" t="b">
        <f>IF('Excellence 2018'!I90="X",TRUE,FALSE)</f>
        <v>0</v>
      </c>
      <c r="I89" t="b">
        <f>IF('Excellence 2018'!J90="X",TRUE,FALSE)</f>
        <v>0</v>
      </c>
      <c r="L89" s="58">
        <f t="shared" si="56"/>
        <v>0</v>
      </c>
      <c r="M89" s="58">
        <f t="shared" si="57"/>
        <v>0</v>
      </c>
      <c r="N89" s="58">
        <f t="shared" si="58"/>
        <v>0</v>
      </c>
      <c r="O89" s="58">
        <f t="shared" si="59"/>
        <v>0</v>
      </c>
      <c r="P89" s="58">
        <f t="shared" si="60"/>
        <v>0</v>
      </c>
      <c r="Q89" s="58">
        <f t="shared" si="61"/>
        <v>0</v>
      </c>
      <c r="S89" s="70">
        <f t="shared" si="62"/>
        <v>0</v>
      </c>
      <c r="U89" s="65"/>
    </row>
    <row r="90" spans="1:21">
      <c r="B90" s="67">
        <v>43</v>
      </c>
      <c r="D90" t="b">
        <f>IF('Excellence 2018'!E91="X",TRUE,FALSE)</f>
        <v>0</v>
      </c>
      <c r="E90" t="b">
        <f>IF('Excellence 2018'!F91="X",TRUE,FALSE)</f>
        <v>0</v>
      </c>
      <c r="F90" t="b">
        <f>IF('Excellence 2018'!G91="X",TRUE,FALSE)</f>
        <v>0</v>
      </c>
      <c r="G90" t="b">
        <f>IF('Excellence 2018'!H91="X",TRUE,FALSE)</f>
        <v>0</v>
      </c>
      <c r="H90" t="b">
        <f>IF('Excellence 2018'!I91="X",TRUE,FALSE)</f>
        <v>0</v>
      </c>
      <c r="I90" t="b">
        <f>IF('Excellence 2018'!J91="X",TRUE,FALSE)</f>
        <v>0</v>
      </c>
      <c r="L90" s="58">
        <f t="shared" si="56"/>
        <v>0</v>
      </c>
      <c r="M90" s="58">
        <f t="shared" si="57"/>
        <v>0</v>
      </c>
      <c r="N90" s="58">
        <f t="shared" si="58"/>
        <v>0</v>
      </c>
      <c r="O90" s="58">
        <f t="shared" si="59"/>
        <v>0</v>
      </c>
      <c r="P90" s="58">
        <f t="shared" si="60"/>
        <v>0</v>
      </c>
      <c r="Q90" s="58">
        <f t="shared" si="61"/>
        <v>0</v>
      </c>
      <c r="S90" s="68">
        <f t="shared" si="62"/>
        <v>0</v>
      </c>
      <c r="U90" s="65"/>
    </row>
    <row r="91" spans="1:21">
      <c r="B91">
        <v>44</v>
      </c>
      <c r="D91" t="b">
        <f>IF('Excellence 2018'!E92="X",TRUE,FALSE)</f>
        <v>0</v>
      </c>
      <c r="E91" t="b">
        <f>IF('Excellence 2018'!F92="X",TRUE,FALSE)</f>
        <v>0</v>
      </c>
      <c r="F91" t="b">
        <f>IF('Excellence 2018'!G92="X",TRUE,FALSE)</f>
        <v>0</v>
      </c>
      <c r="G91" t="b">
        <f>IF('Excellence 2018'!H92="X",TRUE,FALSE)</f>
        <v>0</v>
      </c>
      <c r="H91" t="b">
        <f>IF('Excellence 2018'!I92="X",TRUE,FALSE)</f>
        <v>0</v>
      </c>
      <c r="I91" t="b">
        <f>IF('Excellence 2018'!J92="X",TRUE,FALSE)</f>
        <v>0</v>
      </c>
      <c r="L91" s="58">
        <f t="shared" si="56"/>
        <v>0</v>
      </c>
      <c r="M91" s="58">
        <f t="shared" si="57"/>
        <v>0</v>
      </c>
      <c r="N91" s="58">
        <f t="shared" si="58"/>
        <v>0</v>
      </c>
      <c r="O91" s="58">
        <f t="shared" si="59"/>
        <v>0</v>
      </c>
      <c r="P91" s="58">
        <f t="shared" si="60"/>
        <v>0</v>
      </c>
      <c r="Q91" s="58">
        <f t="shared" si="61"/>
        <v>0</v>
      </c>
      <c r="S91" s="58">
        <f t="shared" si="62"/>
        <v>0</v>
      </c>
      <c r="U91" s="65"/>
    </row>
    <row r="92" spans="1:21">
      <c r="B92" s="59" t="s">
        <v>37</v>
      </c>
      <c r="D92" t="b">
        <f>IF('Excellence 2018'!E93="X",TRUE,FALSE)</f>
        <v>0</v>
      </c>
      <c r="E92" t="b">
        <f>IF('Excellence 2018'!F93="X",TRUE,FALSE)</f>
        <v>0</v>
      </c>
      <c r="F92" t="b">
        <f>IF('Excellence 2018'!G93="X",TRUE,FALSE)</f>
        <v>0</v>
      </c>
      <c r="G92" t="b">
        <f>IF('Excellence 2018'!H93="X",TRUE,FALSE)</f>
        <v>0</v>
      </c>
      <c r="H92" t="b">
        <f>IF('Excellence 2018'!I93="X",TRUE,FALSE)</f>
        <v>0</v>
      </c>
      <c r="I92" t="b">
        <f>IF('Excellence 2018'!J93="X",TRUE,FALSE)</f>
        <v>0</v>
      </c>
      <c r="L92" s="58">
        <f t="shared" si="56"/>
        <v>0</v>
      </c>
      <c r="M92" s="58">
        <f t="shared" si="57"/>
        <v>0</v>
      </c>
      <c r="N92" s="58">
        <f t="shared" si="58"/>
        <v>0</v>
      </c>
      <c r="O92" s="58">
        <f t="shared" si="59"/>
        <v>0</v>
      </c>
      <c r="P92" s="58">
        <f t="shared" si="60"/>
        <v>0</v>
      </c>
      <c r="Q92" s="58">
        <f t="shared" si="61"/>
        <v>0</v>
      </c>
      <c r="S92" s="70">
        <f t="shared" si="62"/>
        <v>0</v>
      </c>
      <c r="U92" s="65"/>
    </row>
    <row r="93" spans="1:21">
      <c r="B93" s="67">
        <v>45</v>
      </c>
      <c r="D93" t="b">
        <f>IF('Excellence 2018'!E94="X",TRUE,FALSE)</f>
        <v>0</v>
      </c>
      <c r="E93" t="b">
        <f>IF('Excellence 2018'!F94="X",TRUE,FALSE)</f>
        <v>0</v>
      </c>
      <c r="F93" t="b">
        <f>IF('Excellence 2018'!G94="X",TRUE,FALSE)</f>
        <v>0</v>
      </c>
      <c r="G93" t="b">
        <f>IF('Excellence 2018'!H94="X",TRUE,FALSE)</f>
        <v>0</v>
      </c>
      <c r="H93" t="b">
        <f>IF('Excellence 2018'!I94="X",TRUE,FALSE)</f>
        <v>0</v>
      </c>
      <c r="I93" t="b">
        <f>IF('Excellence 2018'!J94="X",TRUE,FALSE)</f>
        <v>0</v>
      </c>
      <c r="L93" s="58">
        <f t="shared" si="56"/>
        <v>0</v>
      </c>
      <c r="M93" s="58">
        <f t="shared" si="57"/>
        <v>0</v>
      </c>
      <c r="N93" s="58">
        <f t="shared" si="58"/>
        <v>0</v>
      </c>
      <c r="O93" s="58">
        <f t="shared" si="59"/>
        <v>0</v>
      </c>
      <c r="P93" s="58">
        <f t="shared" si="60"/>
        <v>0</v>
      </c>
      <c r="Q93" s="58">
        <f t="shared" si="61"/>
        <v>0</v>
      </c>
      <c r="S93" s="68">
        <f t="shared" si="62"/>
        <v>0</v>
      </c>
      <c r="U93" s="65"/>
    </row>
    <row r="94" spans="1:21">
      <c r="B94" s="67">
        <v>46</v>
      </c>
      <c r="D94" t="b">
        <f>IF('Excellence 2018'!E95="X",TRUE,FALSE)</f>
        <v>0</v>
      </c>
      <c r="E94" t="b">
        <f>IF('Excellence 2018'!F95="X",TRUE,FALSE)</f>
        <v>0</v>
      </c>
      <c r="F94" t="b">
        <f>IF('Excellence 2018'!G95="X",TRUE,FALSE)</f>
        <v>0</v>
      </c>
      <c r="G94" t="b">
        <f>IF('Excellence 2018'!H95="X",TRUE,FALSE)</f>
        <v>0</v>
      </c>
      <c r="H94" t="b">
        <f>IF('Excellence 2018'!I95="X",TRUE,FALSE)</f>
        <v>0</v>
      </c>
      <c r="I94" t="b">
        <f>IF('Excellence 2018'!J95="X",TRUE,FALSE)</f>
        <v>0</v>
      </c>
      <c r="L94" s="58">
        <f t="shared" si="56"/>
        <v>0</v>
      </c>
      <c r="M94" s="58">
        <f t="shared" si="57"/>
        <v>0</v>
      </c>
      <c r="N94" s="58">
        <f t="shared" si="58"/>
        <v>0</v>
      </c>
      <c r="O94" s="58">
        <f t="shared" si="59"/>
        <v>0</v>
      </c>
      <c r="P94" s="58">
        <f t="shared" si="60"/>
        <v>0</v>
      </c>
      <c r="Q94" s="58">
        <f t="shared" si="61"/>
        <v>0</v>
      </c>
      <c r="S94" s="68">
        <f t="shared" si="62"/>
        <v>0</v>
      </c>
      <c r="U94" s="65"/>
    </row>
    <row r="95" spans="1:21">
      <c r="B95">
        <v>47</v>
      </c>
      <c r="D95" t="b">
        <f>IF('Excellence 2018'!E96="X",TRUE,FALSE)</f>
        <v>0</v>
      </c>
      <c r="E95" t="b">
        <f>IF('Excellence 2018'!F96="X",TRUE,FALSE)</f>
        <v>0</v>
      </c>
      <c r="F95" t="b">
        <f>IF('Excellence 2018'!G96="X",TRUE,FALSE)</f>
        <v>0</v>
      </c>
      <c r="G95" t="b">
        <f>IF('Excellence 2018'!H96="X",TRUE,FALSE)</f>
        <v>0</v>
      </c>
      <c r="H95" t="b">
        <f>IF('Excellence 2018'!I96="X",TRUE,FALSE)</f>
        <v>0</v>
      </c>
      <c r="I95" t="b">
        <f>IF('Excellence 2018'!J96="X",TRUE,FALSE)</f>
        <v>0</v>
      </c>
      <c r="L95" s="58">
        <f t="shared" si="56"/>
        <v>0</v>
      </c>
      <c r="M95" s="58">
        <f t="shared" si="57"/>
        <v>0</v>
      </c>
      <c r="N95" s="58">
        <f t="shared" si="58"/>
        <v>0</v>
      </c>
      <c r="O95" s="58">
        <f t="shared" si="59"/>
        <v>0</v>
      </c>
      <c r="P95" s="58">
        <f t="shared" si="60"/>
        <v>0</v>
      </c>
      <c r="Q95" s="58">
        <f t="shared" si="61"/>
        <v>0</v>
      </c>
      <c r="S95" s="58">
        <f t="shared" si="62"/>
        <v>0</v>
      </c>
      <c r="U95" s="65"/>
    </row>
    <row r="96" spans="1:21">
      <c r="L96" s="58"/>
      <c r="M96" s="58"/>
      <c r="N96" s="58"/>
      <c r="O96" s="58"/>
      <c r="P96" s="58"/>
      <c r="Q96" s="58"/>
      <c r="S96" s="58"/>
      <c r="U96" s="65">
        <f>AVERAGE(S87:S95)</f>
        <v>0</v>
      </c>
    </row>
    <row r="97" spans="1:21">
      <c r="L97" s="58"/>
      <c r="M97" s="58"/>
      <c r="N97" s="58"/>
      <c r="O97" s="58"/>
      <c r="P97" s="58"/>
      <c r="Q97" s="58"/>
      <c r="S97" s="58"/>
      <c r="U97" s="65"/>
    </row>
    <row r="98" spans="1:21">
      <c r="A98" t="s">
        <v>4</v>
      </c>
      <c r="L98" s="58"/>
      <c r="M98" s="58"/>
      <c r="N98" s="58"/>
      <c r="O98" s="58"/>
      <c r="P98" s="58"/>
      <c r="Q98" s="58"/>
      <c r="S98" s="58"/>
      <c r="U98" s="65"/>
    </row>
    <row r="99" spans="1:21">
      <c r="B99">
        <v>48</v>
      </c>
      <c r="D99" t="b">
        <f>IF('Excellence 2018'!E100="X",TRUE,FALSE)</f>
        <v>0</v>
      </c>
      <c r="E99" t="b">
        <f>IF('Excellence 2018'!F100="X",TRUE,FALSE)</f>
        <v>0</v>
      </c>
      <c r="F99" t="b">
        <f>IF('Excellence 2018'!G100="X",TRUE,FALSE)</f>
        <v>0</v>
      </c>
      <c r="G99" t="b">
        <f>IF('Excellence 2018'!H100="X",TRUE,FALSE)</f>
        <v>0</v>
      </c>
      <c r="H99" t="b">
        <f>IF('Excellence 2018'!I100="X",TRUE,FALSE)</f>
        <v>0</v>
      </c>
      <c r="I99" t="b">
        <f>IF('Excellence 2018'!J100="X",TRUE,FALSE)</f>
        <v>0</v>
      </c>
      <c r="L99" s="58">
        <f t="shared" ref="L99:L103" si="63">IF(D99,0,0)</f>
        <v>0</v>
      </c>
      <c r="M99" s="58">
        <f t="shared" ref="M99:M103" si="64">IF(E99,2,0)</f>
        <v>0</v>
      </c>
      <c r="N99" s="58">
        <f t="shared" ref="N99:N103" si="65">IF(F99,4,0)</f>
        <v>0</v>
      </c>
      <c r="O99" s="58">
        <f t="shared" ref="O99:O103" si="66">IF(G99,6,0)</f>
        <v>0</v>
      </c>
      <c r="P99" s="58">
        <f t="shared" ref="P99:P103" si="67">IF(H99,8,0)</f>
        <v>0</v>
      </c>
      <c r="Q99" s="58">
        <f t="shared" ref="Q99:Q103" si="68">IF(I99,10,0)</f>
        <v>0</v>
      </c>
      <c r="S99" s="58">
        <f t="shared" ref="S99:S103" si="69">SUM(L99:Q99)</f>
        <v>0</v>
      </c>
      <c r="U99" s="65"/>
    </row>
    <row r="100" spans="1:21">
      <c r="B100" s="59" t="s">
        <v>38</v>
      </c>
      <c r="D100" t="b">
        <f>IF('Excellence 2018'!E101="X",TRUE,FALSE)</f>
        <v>0</v>
      </c>
      <c r="E100" t="b">
        <f>IF('Excellence 2018'!F101="X",TRUE,FALSE)</f>
        <v>0</v>
      </c>
      <c r="F100" t="b">
        <f>IF('Excellence 2018'!G101="X",TRUE,FALSE)</f>
        <v>0</v>
      </c>
      <c r="G100" t="b">
        <f>IF('Excellence 2018'!H101="X",TRUE,FALSE)</f>
        <v>0</v>
      </c>
      <c r="H100" t="b">
        <f>IF('Excellence 2018'!I101="X",TRUE,FALSE)</f>
        <v>0</v>
      </c>
      <c r="I100" t="b">
        <f>IF('Excellence 2018'!J101="X",TRUE,FALSE)</f>
        <v>0</v>
      </c>
      <c r="L100" s="58">
        <f t="shared" si="63"/>
        <v>0</v>
      </c>
      <c r="M100" s="58">
        <f t="shared" si="64"/>
        <v>0</v>
      </c>
      <c r="N100" s="58">
        <f t="shared" si="65"/>
        <v>0</v>
      </c>
      <c r="O100" s="58">
        <f t="shared" si="66"/>
        <v>0</v>
      </c>
      <c r="P100" s="58">
        <f t="shared" si="67"/>
        <v>0</v>
      </c>
      <c r="Q100" s="58">
        <f t="shared" si="68"/>
        <v>0</v>
      </c>
      <c r="S100" s="70">
        <f t="shared" si="69"/>
        <v>0</v>
      </c>
      <c r="U100" s="65"/>
    </row>
    <row r="101" spans="1:21">
      <c r="B101" s="59" t="s">
        <v>39</v>
      </c>
      <c r="D101" t="b">
        <f>IF('Excellence 2018'!E102="X",TRUE,FALSE)</f>
        <v>0</v>
      </c>
      <c r="E101" t="b">
        <f>IF('Excellence 2018'!F102="X",TRUE,FALSE)</f>
        <v>0</v>
      </c>
      <c r="F101" t="b">
        <f>IF('Excellence 2018'!G102="X",TRUE,FALSE)</f>
        <v>0</v>
      </c>
      <c r="G101" t="b">
        <f>IF('Excellence 2018'!H102="X",TRUE,FALSE)</f>
        <v>0</v>
      </c>
      <c r="H101" t="b">
        <f>IF('Excellence 2018'!I102="X",TRUE,FALSE)</f>
        <v>0</v>
      </c>
      <c r="I101" t="b">
        <f>IF('Excellence 2018'!J102="X",TRUE,FALSE)</f>
        <v>0</v>
      </c>
      <c r="L101" s="58">
        <f t="shared" si="63"/>
        <v>0</v>
      </c>
      <c r="M101" s="58">
        <f t="shared" si="64"/>
        <v>0</v>
      </c>
      <c r="N101" s="58">
        <f t="shared" si="65"/>
        <v>0</v>
      </c>
      <c r="O101" s="58">
        <f t="shared" si="66"/>
        <v>0</v>
      </c>
      <c r="P101" s="58">
        <f t="shared" si="67"/>
        <v>0</v>
      </c>
      <c r="Q101" s="58">
        <f t="shared" si="68"/>
        <v>0</v>
      </c>
      <c r="S101" s="70">
        <f t="shared" si="69"/>
        <v>0</v>
      </c>
      <c r="U101" s="65"/>
    </row>
    <row r="102" spans="1:21">
      <c r="B102">
        <v>49</v>
      </c>
      <c r="D102" t="b">
        <f>IF('Excellence 2018'!E103="X",TRUE,FALSE)</f>
        <v>0</v>
      </c>
      <c r="E102" t="b">
        <f>IF('Excellence 2018'!F103="X",TRUE,FALSE)</f>
        <v>0</v>
      </c>
      <c r="F102" t="b">
        <f>IF('Excellence 2018'!G103="X",TRUE,FALSE)</f>
        <v>0</v>
      </c>
      <c r="G102" t="b">
        <f>IF('Excellence 2018'!H103="X",TRUE,FALSE)</f>
        <v>0</v>
      </c>
      <c r="H102" t="b">
        <f>IF('Excellence 2018'!I103="X",TRUE,FALSE)</f>
        <v>0</v>
      </c>
      <c r="I102" t="b">
        <f>IF('Excellence 2018'!J103="X",TRUE,FALSE)</f>
        <v>0</v>
      </c>
      <c r="L102" s="58">
        <f t="shared" si="63"/>
        <v>0</v>
      </c>
      <c r="M102" s="58">
        <f t="shared" si="64"/>
        <v>0</v>
      </c>
      <c r="N102" s="58">
        <f t="shared" si="65"/>
        <v>0</v>
      </c>
      <c r="O102" s="58">
        <f t="shared" si="66"/>
        <v>0</v>
      </c>
      <c r="P102" s="58">
        <f t="shared" si="67"/>
        <v>0</v>
      </c>
      <c r="Q102" s="58">
        <f t="shared" si="68"/>
        <v>0</v>
      </c>
      <c r="S102" s="58">
        <f t="shared" si="69"/>
        <v>0</v>
      </c>
      <c r="U102" s="65"/>
    </row>
    <row r="103" spans="1:21">
      <c r="B103" s="67">
        <v>50</v>
      </c>
      <c r="D103" t="b">
        <f>IF('Excellence 2018'!E104="X",TRUE,FALSE)</f>
        <v>0</v>
      </c>
      <c r="E103" t="b">
        <f>IF('Excellence 2018'!F104="X",TRUE,FALSE)</f>
        <v>0</v>
      </c>
      <c r="F103" t="b">
        <f>IF('Excellence 2018'!G104="X",TRUE,FALSE)</f>
        <v>0</v>
      </c>
      <c r="G103" t="b">
        <f>IF('Excellence 2018'!H104="X",TRUE,FALSE)</f>
        <v>0</v>
      </c>
      <c r="H103" t="b">
        <f>IF('Excellence 2018'!I104="X",TRUE,FALSE)</f>
        <v>0</v>
      </c>
      <c r="I103" t="b">
        <f>IF('Excellence 2018'!J104="X",TRUE,FALSE)</f>
        <v>0</v>
      </c>
      <c r="L103" s="58">
        <f t="shared" si="63"/>
        <v>0</v>
      </c>
      <c r="M103" s="58">
        <f t="shared" si="64"/>
        <v>0</v>
      </c>
      <c r="N103" s="58">
        <f t="shared" si="65"/>
        <v>0</v>
      </c>
      <c r="O103" s="58">
        <f t="shared" si="66"/>
        <v>0</v>
      </c>
      <c r="P103" s="58">
        <f t="shared" si="67"/>
        <v>0</v>
      </c>
      <c r="Q103" s="58">
        <f t="shared" si="68"/>
        <v>0</v>
      </c>
      <c r="S103" s="68">
        <f t="shared" si="69"/>
        <v>0</v>
      </c>
      <c r="U103" s="65"/>
    </row>
    <row r="104" spans="1:21">
      <c r="L104" s="58"/>
      <c r="M104" s="58"/>
      <c r="N104" s="58"/>
      <c r="O104" s="58"/>
      <c r="P104" s="58"/>
      <c r="Q104" s="58"/>
      <c r="S104" s="58"/>
      <c r="U104" s="65">
        <f>AVERAGE(S99:S103)</f>
        <v>0</v>
      </c>
    </row>
  </sheetData>
  <sheetProtection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104"/>
  <sheetViews>
    <sheetView topLeftCell="A71" workbookViewId="0">
      <selection activeCell="D100" sqref="D100:I103"/>
    </sheetView>
  </sheetViews>
  <sheetFormatPr defaultColWidth="11.19921875" defaultRowHeight="15.6"/>
  <cols>
    <col min="21" max="21" width="10.796875" style="66"/>
    <col min="24" max="24" width="11.796875" bestFit="1" customWidth="1"/>
  </cols>
  <sheetData>
    <row r="3" spans="1:25">
      <c r="A3" t="s">
        <v>11</v>
      </c>
      <c r="D3">
        <v>0</v>
      </c>
      <c r="E3">
        <v>1</v>
      </c>
      <c r="F3">
        <v>2</v>
      </c>
      <c r="G3">
        <v>3</v>
      </c>
      <c r="H3">
        <v>4</v>
      </c>
      <c r="I3">
        <v>5</v>
      </c>
      <c r="L3" s="58">
        <v>0</v>
      </c>
      <c r="M3" s="58">
        <v>1</v>
      </c>
      <c r="N3" s="58">
        <v>2</v>
      </c>
      <c r="O3" s="58">
        <v>3</v>
      </c>
      <c r="P3" s="58">
        <v>4</v>
      </c>
      <c r="Q3" s="58">
        <v>5</v>
      </c>
      <c r="S3" s="58"/>
      <c r="U3" s="65"/>
    </row>
    <row r="4" spans="1:25">
      <c r="B4" s="2">
        <v>1</v>
      </c>
      <c r="D4" t="b">
        <f>IF('Excellence 2018'!Q4="X",TRUE,FALSE)</f>
        <v>0</v>
      </c>
      <c r="E4" t="b">
        <f>IF('Excellence 2018'!R4="X",TRUE,FALSE)</f>
        <v>0</v>
      </c>
      <c r="F4" t="b">
        <f>IF('Excellence 2018'!S4="X",TRUE,FALSE)</f>
        <v>0</v>
      </c>
      <c r="G4" t="b">
        <f>IF('Excellence 2018'!T4="X",TRUE,FALSE)</f>
        <v>0</v>
      </c>
      <c r="H4" t="b">
        <f>IF('Excellence 2018'!U4="X",TRUE,FALSE)</f>
        <v>0</v>
      </c>
      <c r="I4" t="b">
        <f>IF('Excellence 2018'!V4="X",TRUE,FALSE)</f>
        <v>0</v>
      </c>
      <c r="L4" s="58">
        <f t="shared" ref="L4:L11" si="0">IF(D4,0,0)</f>
        <v>0</v>
      </c>
      <c r="M4" s="58">
        <f t="shared" ref="M4:M11" si="1">IF(E4,2,0)</f>
        <v>0</v>
      </c>
      <c r="N4" s="58">
        <f t="shared" ref="N4:N11" si="2">IF(F4,4,0)</f>
        <v>0</v>
      </c>
      <c r="O4" s="58">
        <f t="shared" ref="O4:O11" si="3">IF(G4,6,0)</f>
        <v>0</v>
      </c>
      <c r="P4" s="58">
        <f t="shared" ref="P4:P11" si="4">IF(H4,8,0)</f>
        <v>0</v>
      </c>
      <c r="Q4" s="58">
        <f t="shared" ref="Q4:Q11" si="5">IF(I4,10,0)</f>
        <v>0</v>
      </c>
      <c r="S4" s="58">
        <f>SUM(L4:Q4)</f>
        <v>0</v>
      </c>
      <c r="U4" s="65"/>
      <c r="W4" s="69">
        <f>SUM(S6+S10+S21+S23+S31+S40+S42+S47+S56+S60+S65+S78+S81+S88+S89+S92+S100+S101)</f>
        <v>0</v>
      </c>
      <c r="X4" s="69">
        <f>W4/18</f>
        <v>0</v>
      </c>
      <c r="Y4" t="s">
        <v>41</v>
      </c>
    </row>
    <row r="5" spans="1:25">
      <c r="B5">
        <v>2</v>
      </c>
      <c r="D5" t="b">
        <f>IF('Excellence 2018'!Q5="X",TRUE,FALSE)</f>
        <v>0</v>
      </c>
      <c r="E5" t="b">
        <f>IF('Excellence 2018'!R5="X",TRUE,FALSE)</f>
        <v>0</v>
      </c>
      <c r="F5" t="b">
        <f>IF('Excellence 2018'!S5="X",TRUE,FALSE)</f>
        <v>0</v>
      </c>
      <c r="G5" t="b">
        <f>IF('Excellence 2018'!T5="X",TRUE,FALSE)</f>
        <v>0</v>
      </c>
      <c r="H5" t="b">
        <f>IF('Excellence 2018'!U5="X",TRUE,FALSE)</f>
        <v>0</v>
      </c>
      <c r="I5" t="b">
        <f>IF('Excellence 2018'!V5="X",TRUE,FALSE)</f>
        <v>0</v>
      </c>
      <c r="L5" s="58">
        <f t="shared" si="0"/>
        <v>0</v>
      </c>
      <c r="M5" s="58">
        <f t="shared" si="1"/>
        <v>0</v>
      </c>
      <c r="N5" s="58">
        <f t="shared" si="2"/>
        <v>0</v>
      </c>
      <c r="O5" s="58">
        <f t="shared" si="3"/>
        <v>0</v>
      </c>
      <c r="P5" s="58">
        <f t="shared" si="4"/>
        <v>0</v>
      </c>
      <c r="Q5" s="58">
        <f t="shared" si="5"/>
        <v>0</v>
      </c>
      <c r="S5" s="58">
        <f t="shared" ref="S5:S11" si="6">SUM(L5:Q5)</f>
        <v>0</v>
      </c>
      <c r="U5" s="65"/>
      <c r="W5" s="69">
        <f>AVERAGE(S18+S30+S48+S54+S58+S67+S71+S76+S90+S93+S94+S103)</f>
        <v>0</v>
      </c>
      <c r="X5" s="69">
        <f>W5/13</f>
        <v>0</v>
      </c>
      <c r="Y5" t="s">
        <v>42</v>
      </c>
    </row>
    <row r="6" spans="1:25">
      <c r="B6" s="59" t="s">
        <v>23</v>
      </c>
      <c r="D6" t="b">
        <f>IF('Excellence 2018'!Q6="X",TRUE,FALSE)</f>
        <v>0</v>
      </c>
      <c r="E6" t="b">
        <f>IF('Excellence 2018'!R6="X",TRUE,FALSE)</f>
        <v>0</v>
      </c>
      <c r="F6" t="b">
        <f>IF('Excellence 2018'!S6="X",TRUE,FALSE)</f>
        <v>0</v>
      </c>
      <c r="G6" t="b">
        <f>IF('Excellence 2018'!T6="X",TRUE,FALSE)</f>
        <v>0</v>
      </c>
      <c r="H6" t="b">
        <f>IF('Excellence 2018'!U6="X",TRUE,FALSE)</f>
        <v>0</v>
      </c>
      <c r="I6" t="b">
        <f>IF('Excellence 2018'!V6="X",TRUE,FALSE)</f>
        <v>0</v>
      </c>
      <c r="L6" s="58">
        <f t="shared" si="0"/>
        <v>0</v>
      </c>
      <c r="M6" s="58">
        <f t="shared" si="1"/>
        <v>0</v>
      </c>
      <c r="N6" s="58">
        <f t="shared" si="2"/>
        <v>0</v>
      </c>
      <c r="O6" s="58">
        <f t="shared" si="3"/>
        <v>0</v>
      </c>
      <c r="P6" s="58">
        <f t="shared" si="4"/>
        <v>0</v>
      </c>
      <c r="Q6" s="58">
        <f t="shared" si="5"/>
        <v>0</v>
      </c>
      <c r="S6" s="70">
        <f t="shared" si="6"/>
        <v>0</v>
      </c>
      <c r="U6" s="65"/>
      <c r="X6" s="69"/>
    </row>
    <row r="7" spans="1:25">
      <c r="B7">
        <v>3</v>
      </c>
      <c r="D7" t="b">
        <f>IF('Excellence 2018'!Q7="X",TRUE,FALSE)</f>
        <v>0</v>
      </c>
      <c r="E7" t="b">
        <f>IF('Excellence 2018'!R7="X",TRUE,FALSE)</f>
        <v>0</v>
      </c>
      <c r="F7" t="b">
        <f>IF('Excellence 2018'!S7="X",TRUE,FALSE)</f>
        <v>0</v>
      </c>
      <c r="G7" t="b">
        <f>IF('Excellence 2018'!T7="X",TRUE,FALSE)</f>
        <v>0</v>
      </c>
      <c r="H7" t="b">
        <f>IF('Excellence 2018'!U7="X",TRUE,FALSE)</f>
        <v>0</v>
      </c>
      <c r="I7" t="b">
        <f>IF('Excellence 2018'!V7="X",TRUE,FALSE)</f>
        <v>0</v>
      </c>
      <c r="L7" s="58">
        <f t="shared" si="0"/>
        <v>0</v>
      </c>
      <c r="M7" s="58">
        <f t="shared" si="1"/>
        <v>0</v>
      </c>
      <c r="N7" s="58">
        <f t="shared" si="2"/>
        <v>0</v>
      </c>
      <c r="O7" s="58">
        <f t="shared" si="3"/>
        <v>0</v>
      </c>
      <c r="P7" s="58">
        <f t="shared" si="4"/>
        <v>0</v>
      </c>
      <c r="Q7" s="58">
        <f t="shared" si="5"/>
        <v>0</v>
      </c>
      <c r="S7" s="58">
        <f t="shared" si="6"/>
        <v>0</v>
      </c>
      <c r="U7" s="65"/>
      <c r="W7" s="69">
        <f>SUM(W4:W5)</f>
        <v>0</v>
      </c>
      <c r="X7" s="69">
        <f>W7/31</f>
        <v>0</v>
      </c>
      <c r="Y7" t="s">
        <v>43</v>
      </c>
    </row>
    <row r="8" spans="1:25">
      <c r="B8">
        <v>4</v>
      </c>
      <c r="D8" t="b">
        <f>IF('Excellence 2018'!Q8="X",TRUE,FALSE)</f>
        <v>0</v>
      </c>
      <c r="E8" t="b">
        <f>IF('Excellence 2018'!R8="X",TRUE,FALSE)</f>
        <v>0</v>
      </c>
      <c r="F8" t="b">
        <f>IF('Excellence 2018'!S8="X",TRUE,FALSE)</f>
        <v>0</v>
      </c>
      <c r="G8" t="b">
        <f>IF('Excellence 2018'!T8="X",TRUE,FALSE)</f>
        <v>0</v>
      </c>
      <c r="H8" t="b">
        <f>IF('Excellence 2018'!U8="X",TRUE,FALSE)</f>
        <v>0</v>
      </c>
      <c r="I8" t="b">
        <f>IF('Excellence 2018'!V8="X",TRUE,FALSE)</f>
        <v>0</v>
      </c>
      <c r="L8" s="58">
        <f t="shared" si="0"/>
        <v>0</v>
      </c>
      <c r="M8" s="58">
        <f t="shared" si="1"/>
        <v>0</v>
      </c>
      <c r="N8" s="58">
        <f t="shared" si="2"/>
        <v>0</v>
      </c>
      <c r="O8" s="58">
        <f t="shared" si="3"/>
        <v>0</v>
      </c>
      <c r="P8" s="58">
        <f t="shared" si="4"/>
        <v>0</v>
      </c>
      <c r="Q8" s="58">
        <f t="shared" si="5"/>
        <v>0</v>
      </c>
      <c r="S8" s="58">
        <f t="shared" si="6"/>
        <v>0</v>
      </c>
      <c r="U8" s="65"/>
    </row>
    <row r="9" spans="1:25">
      <c r="B9">
        <v>5</v>
      </c>
      <c r="D9" t="b">
        <f>IF('Excellence 2018'!Q9="X",TRUE,FALSE)</f>
        <v>0</v>
      </c>
      <c r="E9" t="b">
        <f>IF('Excellence 2018'!R9="X",TRUE,FALSE)</f>
        <v>0</v>
      </c>
      <c r="F9" t="b">
        <f>IF('Excellence 2018'!S9="X",TRUE,FALSE)</f>
        <v>0</v>
      </c>
      <c r="G9" t="b">
        <f>IF('Excellence 2018'!T9="X",TRUE,FALSE)</f>
        <v>0</v>
      </c>
      <c r="H9" t="b">
        <f>IF('Excellence 2018'!U9="X",TRUE,FALSE)</f>
        <v>0</v>
      </c>
      <c r="I9" t="b">
        <f>IF('Excellence 2018'!V9="X",TRUE,FALSE)</f>
        <v>0</v>
      </c>
      <c r="L9" s="58">
        <f t="shared" si="0"/>
        <v>0</v>
      </c>
      <c r="M9" s="58">
        <f t="shared" si="1"/>
        <v>0</v>
      </c>
      <c r="N9" s="58">
        <f t="shared" si="2"/>
        <v>0</v>
      </c>
      <c r="O9" s="58">
        <f t="shared" si="3"/>
        <v>0</v>
      </c>
      <c r="P9" s="58">
        <f t="shared" si="4"/>
        <v>0</v>
      </c>
      <c r="Q9" s="58">
        <f t="shared" si="5"/>
        <v>0</v>
      </c>
      <c r="S9" s="58">
        <f t="shared" si="6"/>
        <v>0</v>
      </c>
      <c r="U9" s="65"/>
    </row>
    <row r="10" spans="1:25">
      <c r="B10" s="59" t="s">
        <v>24</v>
      </c>
      <c r="D10" t="b">
        <f>IF('Excellence 2018'!Q10="X",TRUE,FALSE)</f>
        <v>0</v>
      </c>
      <c r="E10" t="b">
        <f>IF('Excellence 2018'!R10="X",TRUE,FALSE)</f>
        <v>0</v>
      </c>
      <c r="F10" t="b">
        <f>IF('Excellence 2018'!S10="X",TRUE,FALSE)</f>
        <v>0</v>
      </c>
      <c r="G10" t="b">
        <f>IF('Excellence 2018'!T10="X",TRUE,FALSE)</f>
        <v>0</v>
      </c>
      <c r="H10" t="b">
        <f>IF('Excellence 2018'!U10="X",TRUE,FALSE)</f>
        <v>0</v>
      </c>
      <c r="I10" t="b">
        <f>IF('Excellence 2018'!V10="X",TRUE,FALSE)</f>
        <v>0</v>
      </c>
      <c r="L10" s="58">
        <f t="shared" si="0"/>
        <v>0</v>
      </c>
      <c r="M10" s="58">
        <f t="shared" si="1"/>
        <v>0</v>
      </c>
      <c r="N10" s="58">
        <f t="shared" si="2"/>
        <v>0</v>
      </c>
      <c r="O10" s="58">
        <f t="shared" si="3"/>
        <v>0</v>
      </c>
      <c r="P10" s="58">
        <f t="shared" si="4"/>
        <v>0</v>
      </c>
      <c r="Q10" s="58">
        <f t="shared" si="5"/>
        <v>0</v>
      </c>
      <c r="S10" s="58">
        <f t="shared" si="6"/>
        <v>0</v>
      </c>
      <c r="U10" s="65"/>
    </row>
    <row r="11" spans="1:25">
      <c r="B11">
        <v>6</v>
      </c>
      <c r="D11" t="b">
        <f>IF('Excellence 2018'!Q11="X",TRUE,FALSE)</f>
        <v>0</v>
      </c>
      <c r="E11" t="b">
        <f>IF('Excellence 2018'!R11="X",TRUE,FALSE)</f>
        <v>0</v>
      </c>
      <c r="F11" t="b">
        <f>IF('Excellence 2018'!S11="X",TRUE,FALSE)</f>
        <v>0</v>
      </c>
      <c r="G11" t="b">
        <f>IF('Excellence 2018'!T11="X",TRUE,FALSE)</f>
        <v>0</v>
      </c>
      <c r="H11" t="b">
        <f>IF('Excellence 2018'!U11="X",TRUE,FALSE)</f>
        <v>0</v>
      </c>
      <c r="I11" t="b">
        <f>IF('Excellence 2018'!V11="X",TRUE,FALSE)</f>
        <v>0</v>
      </c>
      <c r="L11" s="58">
        <f t="shared" si="0"/>
        <v>0</v>
      </c>
      <c r="M11" s="58">
        <f t="shared" si="1"/>
        <v>0</v>
      </c>
      <c r="N11" s="58">
        <f t="shared" si="2"/>
        <v>0</v>
      </c>
      <c r="O11" s="58">
        <f t="shared" si="3"/>
        <v>0</v>
      </c>
      <c r="P11" s="58">
        <f t="shared" si="4"/>
        <v>0</v>
      </c>
      <c r="Q11" s="58">
        <f t="shared" si="5"/>
        <v>0</v>
      </c>
      <c r="S11" s="58">
        <f t="shared" si="6"/>
        <v>0</v>
      </c>
      <c r="U11" s="65"/>
    </row>
    <row r="12" spans="1:25">
      <c r="L12" s="58"/>
      <c r="M12" s="58"/>
      <c r="N12" s="58"/>
      <c r="O12" s="58"/>
      <c r="P12" s="58"/>
      <c r="Q12" s="58"/>
      <c r="S12" s="58"/>
      <c r="U12" s="65">
        <f>AVERAGE(S4:S11)</f>
        <v>0</v>
      </c>
    </row>
    <row r="13" spans="1:25">
      <c r="L13" s="58"/>
      <c r="M13" s="58"/>
      <c r="N13" s="58"/>
      <c r="O13" s="58"/>
      <c r="P13" s="58"/>
      <c r="Q13" s="58"/>
      <c r="S13" s="58"/>
      <c r="U13" s="65"/>
    </row>
    <row r="14" spans="1:25">
      <c r="A14" t="s">
        <v>0</v>
      </c>
      <c r="L14" s="58"/>
      <c r="M14" s="58"/>
      <c r="N14" s="58"/>
      <c r="O14" s="58"/>
      <c r="P14" s="58"/>
      <c r="Q14" s="58"/>
      <c r="S14" s="58"/>
      <c r="U14" s="65"/>
    </row>
    <row r="15" spans="1:25">
      <c r="B15">
        <v>7</v>
      </c>
      <c r="D15" t="b">
        <f>IF('Excellence 2018'!Q15="X",TRUE,FALSE)</f>
        <v>0</v>
      </c>
      <c r="E15" t="b">
        <f>IF('Excellence 2018'!R15="X",TRUE,FALSE)</f>
        <v>0</v>
      </c>
      <c r="F15" t="b">
        <f>IF('Excellence 2018'!S15="X",TRUE,FALSE)</f>
        <v>0</v>
      </c>
      <c r="G15" t="b">
        <f>IF('Excellence 2018'!T15="X",TRUE,FALSE)</f>
        <v>0</v>
      </c>
      <c r="H15" t="b">
        <f>IF('Excellence 2018'!U15="X",TRUE,FALSE)</f>
        <v>0</v>
      </c>
      <c r="I15" t="b">
        <f>IF('Excellence 2018'!V15="X",TRUE,FALSE)</f>
        <v>0</v>
      </c>
      <c r="L15" s="58">
        <f t="shared" ref="L15:L23" si="7">IF(D15,0,0)</f>
        <v>0</v>
      </c>
      <c r="M15" s="58">
        <f t="shared" ref="M15:M23" si="8">IF(E15,2,0)</f>
        <v>0</v>
      </c>
      <c r="N15" s="58">
        <f t="shared" ref="N15:N23" si="9">IF(F15,4,0)</f>
        <v>0</v>
      </c>
      <c r="O15" s="58">
        <f t="shared" ref="O15:O23" si="10">IF(G15,6,0)</f>
        <v>0</v>
      </c>
      <c r="P15" s="58">
        <f t="shared" ref="P15:P23" si="11">IF(H15,8,0)</f>
        <v>0</v>
      </c>
      <c r="Q15" s="58">
        <f t="shared" ref="Q15:Q23" si="12">IF(I15,10,0)</f>
        <v>0</v>
      </c>
      <c r="S15" s="58">
        <f t="shared" ref="S15:S23" si="13">SUM(L15:Q15)</f>
        <v>0</v>
      </c>
      <c r="U15" s="65"/>
    </row>
    <row r="16" spans="1:25">
      <c r="B16">
        <v>8</v>
      </c>
      <c r="D16" t="b">
        <f>IF('Excellence 2018'!Q16="X",TRUE,FALSE)</f>
        <v>0</v>
      </c>
      <c r="E16" t="b">
        <f>IF('Excellence 2018'!R16="X",TRUE,FALSE)</f>
        <v>0</v>
      </c>
      <c r="F16" t="b">
        <f>IF('Excellence 2018'!S16="X",TRUE,FALSE)</f>
        <v>0</v>
      </c>
      <c r="G16" t="b">
        <f>IF('Excellence 2018'!T16="X",TRUE,FALSE)</f>
        <v>0</v>
      </c>
      <c r="H16" t="b">
        <f>IF('Excellence 2018'!U16="X",TRUE,FALSE)</f>
        <v>0</v>
      </c>
      <c r="I16" t="b">
        <f>IF('Excellence 2018'!V16="X",TRUE,FALSE)</f>
        <v>0</v>
      </c>
      <c r="L16" s="58">
        <f t="shared" si="7"/>
        <v>0</v>
      </c>
      <c r="M16" s="58">
        <f t="shared" si="8"/>
        <v>0</v>
      </c>
      <c r="N16" s="58">
        <f t="shared" si="9"/>
        <v>0</v>
      </c>
      <c r="O16" s="58">
        <f t="shared" si="10"/>
        <v>0</v>
      </c>
      <c r="P16" s="58">
        <f t="shared" si="11"/>
        <v>0</v>
      </c>
      <c r="Q16" s="58">
        <f t="shared" si="12"/>
        <v>0</v>
      </c>
      <c r="S16" s="58">
        <f t="shared" si="13"/>
        <v>0</v>
      </c>
      <c r="U16" s="65"/>
    </row>
    <row r="17" spans="1:21">
      <c r="B17">
        <v>9</v>
      </c>
      <c r="D17" t="b">
        <f>IF('Excellence 2018'!Q17="X",TRUE,FALSE)</f>
        <v>0</v>
      </c>
      <c r="E17" t="b">
        <f>IF('Excellence 2018'!R17="X",TRUE,FALSE)</f>
        <v>0</v>
      </c>
      <c r="F17" t="b">
        <f>IF('Excellence 2018'!S17="X",TRUE,FALSE)</f>
        <v>0</v>
      </c>
      <c r="G17" t="b">
        <f>IF('Excellence 2018'!T17="X",TRUE,FALSE)</f>
        <v>0</v>
      </c>
      <c r="H17" t="b">
        <f>IF('Excellence 2018'!U17="X",TRUE,FALSE)</f>
        <v>0</v>
      </c>
      <c r="I17" t="b">
        <f>IF('Excellence 2018'!V17="X",TRUE,FALSE)</f>
        <v>0</v>
      </c>
      <c r="L17" s="58">
        <f t="shared" si="7"/>
        <v>0</v>
      </c>
      <c r="M17" s="58">
        <f t="shared" si="8"/>
        <v>0</v>
      </c>
      <c r="N17" s="58">
        <f t="shared" si="9"/>
        <v>0</v>
      </c>
      <c r="O17" s="58">
        <f t="shared" si="10"/>
        <v>0</v>
      </c>
      <c r="P17" s="58">
        <f t="shared" si="11"/>
        <v>0</v>
      </c>
      <c r="Q17" s="58">
        <f t="shared" si="12"/>
        <v>0</v>
      </c>
      <c r="S17" s="58">
        <f t="shared" si="13"/>
        <v>0</v>
      </c>
      <c r="U17" s="65"/>
    </row>
    <row r="18" spans="1:21">
      <c r="B18" s="67"/>
      <c r="D18" t="b">
        <f>IF('Excellence 2018'!Q18="X",TRUE,FALSE)</f>
        <v>0</v>
      </c>
      <c r="E18" t="b">
        <f>IF('Excellence 2018'!R18="X",TRUE,FALSE)</f>
        <v>0</v>
      </c>
      <c r="F18" t="b">
        <f>IF('Excellence 2018'!S18="X",TRUE,FALSE)</f>
        <v>0</v>
      </c>
      <c r="G18" t="b">
        <f>IF('Excellence 2018'!T18="X",TRUE,FALSE)</f>
        <v>0</v>
      </c>
      <c r="H18" t="b">
        <f>IF('Excellence 2018'!U18="X",TRUE,FALSE)</f>
        <v>0</v>
      </c>
      <c r="I18" t="b">
        <f>IF('Excellence 2018'!V18="X",TRUE,FALSE)</f>
        <v>0</v>
      </c>
      <c r="L18" s="58">
        <f t="shared" si="7"/>
        <v>0</v>
      </c>
      <c r="M18" s="58">
        <f t="shared" si="8"/>
        <v>0</v>
      </c>
      <c r="N18" s="58">
        <f t="shared" si="9"/>
        <v>0</v>
      </c>
      <c r="O18" s="58">
        <f t="shared" si="10"/>
        <v>0</v>
      </c>
      <c r="P18" s="58">
        <f t="shared" si="11"/>
        <v>0</v>
      </c>
      <c r="Q18" s="58">
        <f t="shared" si="12"/>
        <v>0</v>
      </c>
      <c r="S18" s="68">
        <f t="shared" si="13"/>
        <v>0</v>
      </c>
      <c r="U18" s="65"/>
    </row>
    <row r="19" spans="1:21">
      <c r="B19">
        <v>10</v>
      </c>
      <c r="D19" t="b">
        <f>IF('Excellence 2018'!Q19="X",TRUE,FALSE)</f>
        <v>0</v>
      </c>
      <c r="E19" t="b">
        <f>IF('Excellence 2018'!R19="X",TRUE,FALSE)</f>
        <v>0</v>
      </c>
      <c r="F19" t="b">
        <f>IF('Excellence 2018'!S19="X",TRUE,FALSE)</f>
        <v>0</v>
      </c>
      <c r="G19" t="b">
        <f>IF('Excellence 2018'!T19="X",TRUE,FALSE)</f>
        <v>0</v>
      </c>
      <c r="H19" t="b">
        <f>IF('Excellence 2018'!U19="X",TRUE,FALSE)</f>
        <v>0</v>
      </c>
      <c r="I19" t="b">
        <f>IF('Excellence 2018'!V19="X",TRUE,FALSE)</f>
        <v>0</v>
      </c>
      <c r="L19" s="58">
        <f t="shared" si="7"/>
        <v>0</v>
      </c>
      <c r="M19" s="58">
        <f t="shared" si="8"/>
        <v>0</v>
      </c>
      <c r="N19" s="58">
        <f t="shared" si="9"/>
        <v>0</v>
      </c>
      <c r="O19" s="58">
        <f t="shared" si="10"/>
        <v>0</v>
      </c>
      <c r="P19" s="58">
        <f t="shared" si="11"/>
        <v>0</v>
      </c>
      <c r="Q19" s="58">
        <f t="shared" si="12"/>
        <v>0</v>
      </c>
      <c r="S19" s="58">
        <f t="shared" si="13"/>
        <v>0</v>
      </c>
      <c r="U19" s="65"/>
    </row>
    <row r="20" spans="1:21">
      <c r="B20">
        <v>11</v>
      </c>
      <c r="D20" t="b">
        <f>IF('Excellence 2018'!Q20="X",TRUE,FALSE)</f>
        <v>0</v>
      </c>
      <c r="E20" t="b">
        <f>IF('Excellence 2018'!R20="X",TRUE,FALSE)</f>
        <v>0</v>
      </c>
      <c r="F20" t="b">
        <f>IF('Excellence 2018'!S20="X",TRUE,FALSE)</f>
        <v>0</v>
      </c>
      <c r="G20" t="b">
        <f>IF('Excellence 2018'!T20="X",TRUE,FALSE)</f>
        <v>0</v>
      </c>
      <c r="H20" t="b">
        <f>IF('Excellence 2018'!U20="X",TRUE,FALSE)</f>
        <v>0</v>
      </c>
      <c r="I20" t="b">
        <f>IF('Excellence 2018'!V20="X",TRUE,FALSE)</f>
        <v>0</v>
      </c>
      <c r="L20" s="58">
        <f t="shared" si="7"/>
        <v>0</v>
      </c>
      <c r="M20" s="58">
        <f t="shared" si="8"/>
        <v>0</v>
      </c>
      <c r="N20" s="58">
        <f t="shared" si="9"/>
        <v>0</v>
      </c>
      <c r="O20" s="58">
        <f t="shared" si="10"/>
        <v>0</v>
      </c>
      <c r="P20" s="58">
        <f t="shared" si="11"/>
        <v>0</v>
      </c>
      <c r="Q20" s="58">
        <f t="shared" si="12"/>
        <v>0</v>
      </c>
      <c r="S20" s="58">
        <f t="shared" si="13"/>
        <v>0</v>
      </c>
      <c r="U20" s="65"/>
    </row>
    <row r="21" spans="1:21">
      <c r="B21" s="59" t="s">
        <v>25</v>
      </c>
      <c r="D21" t="b">
        <f>IF('Excellence 2018'!Q21="X",TRUE,FALSE)</f>
        <v>0</v>
      </c>
      <c r="E21" t="b">
        <f>IF('Excellence 2018'!R21="X",TRUE,FALSE)</f>
        <v>0</v>
      </c>
      <c r="F21" t="b">
        <f>IF('Excellence 2018'!S21="X",TRUE,FALSE)</f>
        <v>0</v>
      </c>
      <c r="G21" t="b">
        <f>IF('Excellence 2018'!T21="X",TRUE,FALSE)</f>
        <v>0</v>
      </c>
      <c r="H21" t="b">
        <f>IF('Excellence 2018'!U21="X",TRUE,FALSE)</f>
        <v>0</v>
      </c>
      <c r="I21" t="b">
        <f>IF('Excellence 2018'!V21="X",TRUE,FALSE)</f>
        <v>0</v>
      </c>
      <c r="L21" s="58">
        <f t="shared" si="7"/>
        <v>0</v>
      </c>
      <c r="M21" s="58">
        <f t="shared" si="8"/>
        <v>0</v>
      </c>
      <c r="N21" s="58">
        <f t="shared" si="9"/>
        <v>0</v>
      </c>
      <c r="O21" s="58">
        <f t="shared" si="10"/>
        <v>0</v>
      </c>
      <c r="P21" s="58">
        <f t="shared" si="11"/>
        <v>0</v>
      </c>
      <c r="Q21" s="58">
        <f t="shared" si="12"/>
        <v>0</v>
      </c>
      <c r="S21" s="70">
        <f t="shared" si="13"/>
        <v>0</v>
      </c>
      <c r="U21" s="65"/>
    </row>
    <row r="22" spans="1:21">
      <c r="B22" s="1">
        <v>12</v>
      </c>
      <c r="D22" t="b">
        <f>IF('Excellence 2018'!Q22="X",TRUE,FALSE)</f>
        <v>0</v>
      </c>
      <c r="E22" t="b">
        <f>IF('Excellence 2018'!R22="X",TRUE,FALSE)</f>
        <v>0</v>
      </c>
      <c r="F22" t="b">
        <f>IF('Excellence 2018'!S22="X",TRUE,FALSE)</f>
        <v>0</v>
      </c>
      <c r="G22" t="b">
        <f>IF('Excellence 2018'!T22="X",TRUE,FALSE)</f>
        <v>0</v>
      </c>
      <c r="H22" t="b">
        <f>IF('Excellence 2018'!U22="X",TRUE,FALSE)</f>
        <v>0</v>
      </c>
      <c r="I22" t="b">
        <f>IF('Excellence 2018'!V22="X",TRUE,FALSE)</f>
        <v>0</v>
      </c>
      <c r="L22" s="58">
        <f t="shared" si="7"/>
        <v>0</v>
      </c>
      <c r="M22" s="58">
        <f t="shared" si="8"/>
        <v>0</v>
      </c>
      <c r="N22" s="58">
        <f t="shared" si="9"/>
        <v>0</v>
      </c>
      <c r="O22" s="58">
        <f t="shared" si="10"/>
        <v>0</v>
      </c>
      <c r="P22" s="58">
        <f t="shared" si="11"/>
        <v>0</v>
      </c>
      <c r="Q22" s="58">
        <f t="shared" si="12"/>
        <v>0</v>
      </c>
      <c r="S22" s="58">
        <f t="shared" si="13"/>
        <v>0</v>
      </c>
      <c r="U22" s="65"/>
    </row>
    <row r="23" spans="1:21">
      <c r="B23" s="60" t="s">
        <v>26</v>
      </c>
      <c r="D23" t="b">
        <f>IF('Excellence 2018'!Q23="X",TRUE,FALSE)</f>
        <v>0</v>
      </c>
      <c r="E23" t="b">
        <f>IF('Excellence 2018'!R23="X",TRUE,FALSE)</f>
        <v>0</v>
      </c>
      <c r="F23" t="b">
        <f>IF('Excellence 2018'!S23="X",TRUE,FALSE)</f>
        <v>0</v>
      </c>
      <c r="G23" t="b">
        <f>IF('Excellence 2018'!T23="X",TRUE,FALSE)</f>
        <v>0</v>
      </c>
      <c r="H23" t="b">
        <f>IF('Excellence 2018'!U23="X",TRUE,FALSE)</f>
        <v>0</v>
      </c>
      <c r="I23" t="b">
        <f>IF('Excellence 2018'!V23="X",TRUE,FALSE)</f>
        <v>0</v>
      </c>
      <c r="L23" s="58">
        <f t="shared" si="7"/>
        <v>0</v>
      </c>
      <c r="M23" s="58">
        <f t="shared" si="8"/>
        <v>0</v>
      </c>
      <c r="N23" s="58">
        <f t="shared" si="9"/>
        <v>0</v>
      </c>
      <c r="O23" s="58">
        <f t="shared" si="10"/>
        <v>0</v>
      </c>
      <c r="P23" s="58">
        <f t="shared" si="11"/>
        <v>0</v>
      </c>
      <c r="Q23" s="58">
        <f t="shared" si="12"/>
        <v>0</v>
      </c>
      <c r="S23" s="70">
        <f t="shared" si="13"/>
        <v>0</v>
      </c>
      <c r="U23" s="65"/>
    </row>
    <row r="24" spans="1:21">
      <c r="L24" s="58"/>
      <c r="M24" s="58"/>
      <c r="N24" s="58"/>
      <c r="O24" s="58"/>
      <c r="P24" s="58"/>
      <c r="Q24" s="58"/>
      <c r="S24" s="58"/>
      <c r="U24" s="65">
        <f>AVERAGE(S15:S22)</f>
        <v>0</v>
      </c>
    </row>
    <row r="25" spans="1:21">
      <c r="L25" s="58"/>
      <c r="M25" s="58"/>
      <c r="N25" s="58"/>
      <c r="O25" s="58"/>
      <c r="P25" s="58"/>
      <c r="Q25" s="58"/>
      <c r="S25" s="58"/>
      <c r="U25" s="65"/>
    </row>
    <row r="26" spans="1:21">
      <c r="A26" t="s">
        <v>1</v>
      </c>
      <c r="L26" s="58"/>
      <c r="M26" s="58"/>
      <c r="N26" s="58"/>
      <c r="O26" s="58"/>
      <c r="P26" s="58"/>
      <c r="Q26" s="58"/>
      <c r="S26" s="58"/>
      <c r="U26" s="65"/>
    </row>
    <row r="27" spans="1:21">
      <c r="B27">
        <v>13</v>
      </c>
      <c r="D27" t="b">
        <f>IF('Excellence 2018'!Q27="X",TRUE,FALSE)</f>
        <v>0</v>
      </c>
      <c r="E27" t="b">
        <f>IF('Excellence 2018'!R27="X",TRUE,FALSE)</f>
        <v>0</v>
      </c>
      <c r="F27" t="b">
        <f>IF('Excellence 2018'!S27="X",TRUE,FALSE)</f>
        <v>0</v>
      </c>
      <c r="G27" t="b">
        <f>IF('Excellence 2018'!T27="X",TRUE,FALSE)</f>
        <v>0</v>
      </c>
      <c r="H27" t="b">
        <f>IF('Excellence 2018'!U27="X",TRUE,FALSE)</f>
        <v>0</v>
      </c>
      <c r="I27" t="b">
        <f>IF('Excellence 2018'!V27="X",TRUE,FALSE)</f>
        <v>0</v>
      </c>
      <c r="L27" s="58">
        <f t="shared" ref="L27:L32" si="14">IF(D27,0,0)</f>
        <v>0</v>
      </c>
      <c r="M27" s="58">
        <f t="shared" ref="M27:M32" si="15">IF(E27,2,0)</f>
        <v>0</v>
      </c>
      <c r="N27" s="58">
        <f t="shared" ref="N27:N32" si="16">IF(F27,4,0)</f>
        <v>0</v>
      </c>
      <c r="O27" s="58">
        <f t="shared" ref="O27:O32" si="17">IF(G27,6,0)</f>
        <v>0</v>
      </c>
      <c r="P27" s="58">
        <f t="shared" ref="P27:P32" si="18">IF(H27,8,0)</f>
        <v>0</v>
      </c>
      <c r="Q27" s="58">
        <f t="shared" ref="Q27:Q32" si="19">IF(I27,10,0)</f>
        <v>0</v>
      </c>
      <c r="S27" s="58">
        <f t="shared" ref="S27:S32" si="20">SUM(L27:Q27)</f>
        <v>0</v>
      </c>
      <c r="U27" s="65"/>
    </row>
    <row r="28" spans="1:21">
      <c r="B28">
        <v>14</v>
      </c>
      <c r="D28" t="b">
        <f>IF('Excellence 2018'!Q28="X",TRUE,FALSE)</f>
        <v>0</v>
      </c>
      <c r="E28" t="b">
        <f>IF('Excellence 2018'!R28="X",TRUE,FALSE)</f>
        <v>0</v>
      </c>
      <c r="F28" t="b">
        <f>IF('Excellence 2018'!S28="X",TRUE,FALSE)</f>
        <v>0</v>
      </c>
      <c r="G28" t="b">
        <f>IF('Excellence 2018'!T28="X",TRUE,FALSE)</f>
        <v>0</v>
      </c>
      <c r="H28" t="b">
        <f>IF('Excellence 2018'!U28="X",TRUE,FALSE)</f>
        <v>0</v>
      </c>
      <c r="I28" t="b">
        <f>IF('Excellence 2018'!V28="X",TRUE,FALSE)</f>
        <v>0</v>
      </c>
      <c r="L28" s="58">
        <f t="shared" si="14"/>
        <v>0</v>
      </c>
      <c r="M28" s="58">
        <f t="shared" si="15"/>
        <v>0</v>
      </c>
      <c r="N28" s="58">
        <f t="shared" si="16"/>
        <v>0</v>
      </c>
      <c r="O28" s="58">
        <f t="shared" si="17"/>
        <v>0</v>
      </c>
      <c r="P28" s="58">
        <f t="shared" si="18"/>
        <v>0</v>
      </c>
      <c r="Q28" s="58">
        <f t="shared" si="19"/>
        <v>0</v>
      </c>
      <c r="S28" s="58">
        <f t="shared" si="20"/>
        <v>0</v>
      </c>
      <c r="U28" s="65"/>
    </row>
    <row r="29" spans="1:21">
      <c r="B29">
        <v>15</v>
      </c>
      <c r="D29" t="b">
        <f>IF('Excellence 2018'!Q29="X",TRUE,FALSE)</f>
        <v>0</v>
      </c>
      <c r="E29" t="b">
        <f>IF('Excellence 2018'!R29="X",TRUE,FALSE)</f>
        <v>0</v>
      </c>
      <c r="F29" t="b">
        <f>IF('Excellence 2018'!S29="X",TRUE,FALSE)</f>
        <v>0</v>
      </c>
      <c r="G29" t="b">
        <f>IF('Excellence 2018'!T29="X",TRUE,FALSE)</f>
        <v>0</v>
      </c>
      <c r="H29" t="b">
        <f>IF('Excellence 2018'!U29="X",TRUE,FALSE)</f>
        <v>0</v>
      </c>
      <c r="I29" t="b">
        <f>IF('Excellence 2018'!V29="X",TRUE,FALSE)</f>
        <v>0</v>
      </c>
      <c r="L29" s="58">
        <f t="shared" si="14"/>
        <v>0</v>
      </c>
      <c r="M29" s="58">
        <f t="shared" si="15"/>
        <v>0</v>
      </c>
      <c r="N29" s="58">
        <f t="shared" si="16"/>
        <v>0</v>
      </c>
      <c r="O29" s="58">
        <f t="shared" si="17"/>
        <v>0</v>
      </c>
      <c r="P29" s="58">
        <f t="shared" si="18"/>
        <v>0</v>
      </c>
      <c r="Q29" s="58">
        <f t="shared" si="19"/>
        <v>0</v>
      </c>
      <c r="S29" s="58">
        <f t="shared" si="20"/>
        <v>0</v>
      </c>
      <c r="U29" s="65"/>
    </row>
    <row r="30" spans="1:21">
      <c r="B30" s="67">
        <v>16</v>
      </c>
      <c r="D30" t="b">
        <f>IF('Excellence 2018'!Q30="X",TRUE,FALSE)</f>
        <v>0</v>
      </c>
      <c r="E30" t="b">
        <f>IF('Excellence 2018'!R30="X",TRUE,FALSE)</f>
        <v>0</v>
      </c>
      <c r="F30" t="b">
        <f>IF('Excellence 2018'!S30="X",TRUE,FALSE)</f>
        <v>0</v>
      </c>
      <c r="G30" t="b">
        <f>IF('Excellence 2018'!T30="X",TRUE,FALSE)</f>
        <v>0</v>
      </c>
      <c r="H30" t="b">
        <f>IF('Excellence 2018'!U30="X",TRUE,FALSE)</f>
        <v>0</v>
      </c>
      <c r="I30" t="b">
        <f>IF('Excellence 2018'!V30="X",TRUE,FALSE)</f>
        <v>0</v>
      </c>
      <c r="L30" s="58">
        <f t="shared" si="14"/>
        <v>0</v>
      </c>
      <c r="M30" s="58">
        <f t="shared" si="15"/>
        <v>0</v>
      </c>
      <c r="N30" s="58">
        <f t="shared" si="16"/>
        <v>0</v>
      </c>
      <c r="O30" s="58">
        <f t="shared" si="17"/>
        <v>0</v>
      </c>
      <c r="P30" s="58">
        <f t="shared" si="18"/>
        <v>0</v>
      </c>
      <c r="Q30" s="58">
        <f t="shared" si="19"/>
        <v>0</v>
      </c>
      <c r="S30" s="68">
        <f t="shared" si="20"/>
        <v>0</v>
      </c>
      <c r="U30" s="65"/>
    </row>
    <row r="31" spans="1:21">
      <c r="B31" s="59" t="s">
        <v>27</v>
      </c>
      <c r="D31" t="b">
        <f>IF('Excellence 2018'!Q31="X",TRUE,FALSE)</f>
        <v>0</v>
      </c>
      <c r="E31" t="b">
        <f>IF('Excellence 2018'!R31="X",TRUE,FALSE)</f>
        <v>0</v>
      </c>
      <c r="F31" t="b">
        <f>IF('Excellence 2018'!S31="X",TRUE,FALSE)</f>
        <v>0</v>
      </c>
      <c r="G31" t="b">
        <f>IF('Excellence 2018'!T31="X",TRUE,FALSE)</f>
        <v>0</v>
      </c>
      <c r="H31" t="b">
        <f>IF('Excellence 2018'!U31="X",TRUE,FALSE)</f>
        <v>0</v>
      </c>
      <c r="I31" t="b">
        <f>IF('Excellence 2018'!V31="X",TRUE,FALSE)</f>
        <v>0</v>
      </c>
      <c r="L31" s="58">
        <f t="shared" si="14"/>
        <v>0</v>
      </c>
      <c r="M31" s="58">
        <f t="shared" si="15"/>
        <v>0</v>
      </c>
      <c r="N31" s="58">
        <f t="shared" si="16"/>
        <v>0</v>
      </c>
      <c r="O31" s="58">
        <f t="shared" si="17"/>
        <v>0</v>
      </c>
      <c r="P31" s="58">
        <f t="shared" si="18"/>
        <v>0</v>
      </c>
      <c r="Q31" s="58">
        <f t="shared" si="19"/>
        <v>0</v>
      </c>
      <c r="S31" s="70">
        <f t="shared" si="20"/>
        <v>0</v>
      </c>
      <c r="U31" s="65"/>
    </row>
    <row r="32" spans="1:21">
      <c r="B32">
        <v>17</v>
      </c>
      <c r="D32" t="b">
        <f>IF('Excellence 2018'!Q32="X",TRUE,FALSE)</f>
        <v>0</v>
      </c>
      <c r="E32" t="b">
        <f>IF('Excellence 2018'!R32="X",TRUE,FALSE)</f>
        <v>0</v>
      </c>
      <c r="F32" t="b">
        <f>IF('Excellence 2018'!S32="X",TRUE,FALSE)</f>
        <v>0</v>
      </c>
      <c r="G32" t="b">
        <f>IF('Excellence 2018'!T32="X",TRUE,FALSE)</f>
        <v>0</v>
      </c>
      <c r="H32" t="b">
        <f>IF('Excellence 2018'!U32="X",TRUE,FALSE)</f>
        <v>0</v>
      </c>
      <c r="I32" t="b">
        <f>IF('Excellence 2018'!V32="X",TRUE,FALSE)</f>
        <v>0</v>
      </c>
      <c r="L32" s="58">
        <f t="shared" si="14"/>
        <v>0</v>
      </c>
      <c r="M32" s="58">
        <f t="shared" si="15"/>
        <v>0</v>
      </c>
      <c r="N32" s="58">
        <f t="shared" si="16"/>
        <v>0</v>
      </c>
      <c r="O32" s="58">
        <f t="shared" si="17"/>
        <v>0</v>
      </c>
      <c r="P32" s="58">
        <f t="shared" si="18"/>
        <v>0</v>
      </c>
      <c r="Q32" s="58">
        <f t="shared" si="19"/>
        <v>0</v>
      </c>
      <c r="S32" s="58">
        <f t="shared" si="20"/>
        <v>0</v>
      </c>
      <c r="U32" s="65"/>
    </row>
    <row r="33" spans="1:21">
      <c r="L33" s="58"/>
      <c r="M33" s="58"/>
      <c r="N33" s="58"/>
      <c r="O33" s="58"/>
      <c r="P33" s="58"/>
      <c r="Q33" s="58"/>
      <c r="S33" s="58"/>
      <c r="U33" s="65">
        <f>AVERAGE(S27:S32)</f>
        <v>0</v>
      </c>
    </row>
    <row r="34" spans="1:21">
      <c r="A34" t="s">
        <v>10</v>
      </c>
      <c r="L34" s="58"/>
      <c r="M34" s="58"/>
      <c r="N34" s="58"/>
      <c r="O34" s="58"/>
      <c r="P34" s="58"/>
      <c r="Q34" s="58"/>
      <c r="S34" s="58"/>
      <c r="U34" s="65"/>
    </row>
    <row r="35" spans="1:21">
      <c r="B35">
        <v>18</v>
      </c>
      <c r="D35" t="b">
        <f>IF('Excellence 2018'!Q36="X",TRUE,FALSE)</f>
        <v>0</v>
      </c>
      <c r="E35" t="b">
        <f>IF('Excellence 2018'!R36="X",TRUE,FALSE)</f>
        <v>0</v>
      </c>
      <c r="F35" t="b">
        <f>IF('Excellence 2018'!S36="X",TRUE,FALSE)</f>
        <v>0</v>
      </c>
      <c r="G35" t="b">
        <f>IF('Excellence 2018'!T36="X",TRUE,FALSE)</f>
        <v>0</v>
      </c>
      <c r="H35" t="b">
        <f>IF('Excellence 2018'!U36="X",TRUE,FALSE)</f>
        <v>0</v>
      </c>
      <c r="I35" t="b">
        <f>IF('Excellence 2018'!V36="X",TRUE,FALSE)</f>
        <v>0</v>
      </c>
      <c r="L35" s="58">
        <f t="shared" ref="L35:L42" si="21">IF(D35,0,0)</f>
        <v>0</v>
      </c>
      <c r="M35" s="58">
        <f t="shared" ref="M35:M42" si="22">IF(E35,2,0)</f>
        <v>0</v>
      </c>
      <c r="N35" s="58">
        <f t="shared" ref="N35:N42" si="23">IF(F35,4,0)</f>
        <v>0</v>
      </c>
      <c r="O35" s="58">
        <f t="shared" ref="O35:O42" si="24">IF(G35,6,0)</f>
        <v>0</v>
      </c>
      <c r="P35" s="58">
        <f t="shared" ref="P35:P42" si="25">IF(H35,8,0)</f>
        <v>0</v>
      </c>
      <c r="Q35" s="58">
        <f t="shared" ref="Q35:Q42" si="26">IF(I35,10,0)</f>
        <v>0</v>
      </c>
      <c r="S35" s="58">
        <f t="shared" ref="S35:S42" si="27">SUM(L35:Q35)</f>
        <v>0</v>
      </c>
      <c r="U35" s="65"/>
    </row>
    <row r="36" spans="1:21">
      <c r="B36">
        <v>19</v>
      </c>
      <c r="D36" t="b">
        <f>IF('Excellence 2018'!Q37="X",TRUE,FALSE)</f>
        <v>0</v>
      </c>
      <c r="E36" t="b">
        <f>IF('Excellence 2018'!R37="X",TRUE,FALSE)</f>
        <v>0</v>
      </c>
      <c r="F36" t="b">
        <f>IF('Excellence 2018'!S37="X",TRUE,FALSE)</f>
        <v>0</v>
      </c>
      <c r="G36" t="b">
        <f>IF('Excellence 2018'!T37="X",TRUE,FALSE)</f>
        <v>0</v>
      </c>
      <c r="H36" t="b">
        <f>IF('Excellence 2018'!U37="X",TRUE,FALSE)</f>
        <v>0</v>
      </c>
      <c r="I36" t="b">
        <f>IF('Excellence 2018'!V37="X",TRUE,FALSE)</f>
        <v>0</v>
      </c>
      <c r="L36" s="58">
        <f t="shared" si="21"/>
        <v>0</v>
      </c>
      <c r="M36" s="58">
        <f t="shared" si="22"/>
        <v>0</v>
      </c>
      <c r="N36" s="58">
        <f t="shared" si="23"/>
        <v>0</v>
      </c>
      <c r="O36" s="58">
        <f t="shared" si="24"/>
        <v>0</v>
      </c>
      <c r="P36" s="58">
        <f t="shared" si="25"/>
        <v>0</v>
      </c>
      <c r="Q36" s="58">
        <f t="shared" si="26"/>
        <v>0</v>
      </c>
      <c r="S36" s="58">
        <f t="shared" si="27"/>
        <v>0</v>
      </c>
      <c r="U36" s="65"/>
    </row>
    <row r="37" spans="1:21">
      <c r="B37">
        <v>20</v>
      </c>
      <c r="D37" t="b">
        <f>IF('Excellence 2018'!Q38="X",TRUE,FALSE)</f>
        <v>0</v>
      </c>
      <c r="E37" t="b">
        <f>IF('Excellence 2018'!R38="X",TRUE,FALSE)</f>
        <v>0</v>
      </c>
      <c r="F37" t="b">
        <f>IF('Excellence 2018'!S38="X",TRUE,FALSE)</f>
        <v>0</v>
      </c>
      <c r="G37" t="b">
        <f>IF('Excellence 2018'!T38="X",TRUE,FALSE)</f>
        <v>0</v>
      </c>
      <c r="H37" t="b">
        <f>IF('Excellence 2018'!U38="X",TRUE,FALSE)</f>
        <v>0</v>
      </c>
      <c r="I37" t="b">
        <f>IF('Excellence 2018'!V38="X",TRUE,FALSE)</f>
        <v>0</v>
      </c>
      <c r="L37" s="58">
        <f t="shared" si="21"/>
        <v>0</v>
      </c>
      <c r="M37" s="58">
        <f t="shared" si="22"/>
        <v>0</v>
      </c>
      <c r="N37" s="58">
        <f t="shared" si="23"/>
        <v>0</v>
      </c>
      <c r="O37" s="58">
        <f t="shared" si="24"/>
        <v>0</v>
      </c>
      <c r="P37" s="58">
        <f t="shared" si="25"/>
        <v>0</v>
      </c>
      <c r="Q37" s="58">
        <f t="shared" si="26"/>
        <v>0</v>
      </c>
      <c r="S37" s="58">
        <f t="shared" si="27"/>
        <v>0</v>
      </c>
      <c r="U37" s="65"/>
    </row>
    <row r="38" spans="1:21">
      <c r="B38">
        <v>21</v>
      </c>
      <c r="D38" t="b">
        <f>IF('Excellence 2018'!Q39="X",TRUE,FALSE)</f>
        <v>0</v>
      </c>
      <c r="E38" t="b">
        <f>IF('Excellence 2018'!R39="X",TRUE,FALSE)</f>
        <v>0</v>
      </c>
      <c r="F38" t="b">
        <f>IF('Excellence 2018'!S39="X",TRUE,FALSE)</f>
        <v>0</v>
      </c>
      <c r="G38" t="b">
        <f>IF('Excellence 2018'!T39="X",TRUE,FALSE)</f>
        <v>0</v>
      </c>
      <c r="H38" t="b">
        <f>IF('Excellence 2018'!U39="X",TRUE,FALSE)</f>
        <v>0</v>
      </c>
      <c r="I38" t="b">
        <f>IF('Excellence 2018'!V39="X",TRUE,FALSE)</f>
        <v>0</v>
      </c>
      <c r="L38" s="58">
        <f t="shared" si="21"/>
        <v>0</v>
      </c>
      <c r="M38" s="58">
        <f t="shared" si="22"/>
        <v>0</v>
      </c>
      <c r="N38" s="58">
        <f t="shared" si="23"/>
        <v>0</v>
      </c>
      <c r="O38" s="58">
        <f t="shared" si="24"/>
        <v>0</v>
      </c>
      <c r="P38" s="58">
        <f t="shared" si="25"/>
        <v>0</v>
      </c>
      <c r="Q38" s="58">
        <f t="shared" si="26"/>
        <v>0</v>
      </c>
      <c r="S38" s="58">
        <f t="shared" si="27"/>
        <v>0</v>
      </c>
      <c r="U38" s="65"/>
    </row>
    <row r="39" spans="1:21">
      <c r="B39">
        <v>22</v>
      </c>
      <c r="D39" t="b">
        <f>IF('Excellence 2018'!Q40="X",TRUE,FALSE)</f>
        <v>0</v>
      </c>
      <c r="E39" t="b">
        <f>IF('Excellence 2018'!R40="X",TRUE,FALSE)</f>
        <v>0</v>
      </c>
      <c r="F39" t="b">
        <f>IF('Excellence 2018'!S40="X",TRUE,FALSE)</f>
        <v>0</v>
      </c>
      <c r="G39" t="b">
        <f>IF('Excellence 2018'!T40="X",TRUE,FALSE)</f>
        <v>0</v>
      </c>
      <c r="H39" t="b">
        <f>IF('Excellence 2018'!U40="X",TRUE,FALSE)</f>
        <v>0</v>
      </c>
      <c r="I39" t="b">
        <f>IF('Excellence 2018'!V40="X",TRUE,FALSE)</f>
        <v>0</v>
      </c>
      <c r="L39" s="58">
        <f t="shared" si="21"/>
        <v>0</v>
      </c>
      <c r="M39" s="58">
        <f t="shared" si="22"/>
        <v>0</v>
      </c>
      <c r="N39" s="58">
        <f t="shared" si="23"/>
        <v>0</v>
      </c>
      <c r="O39" s="58">
        <f t="shared" si="24"/>
        <v>0</v>
      </c>
      <c r="P39" s="58">
        <f t="shared" si="25"/>
        <v>0</v>
      </c>
      <c r="Q39" s="58">
        <f t="shared" si="26"/>
        <v>0</v>
      </c>
      <c r="S39" s="58">
        <f t="shared" si="27"/>
        <v>0</v>
      </c>
      <c r="U39" s="65"/>
    </row>
    <row r="40" spans="1:21">
      <c r="B40" s="59" t="s">
        <v>28</v>
      </c>
      <c r="D40" t="b">
        <f>IF('Excellence 2018'!Q41="X",TRUE,FALSE)</f>
        <v>0</v>
      </c>
      <c r="E40" t="b">
        <f>IF('Excellence 2018'!R41="X",TRUE,FALSE)</f>
        <v>0</v>
      </c>
      <c r="F40" t="b">
        <f>IF('Excellence 2018'!S41="X",TRUE,FALSE)</f>
        <v>0</v>
      </c>
      <c r="G40" t="b">
        <f>IF('Excellence 2018'!T41="X",TRUE,FALSE)</f>
        <v>0</v>
      </c>
      <c r="H40" t="b">
        <f>IF('Excellence 2018'!U41="X",TRUE,FALSE)</f>
        <v>0</v>
      </c>
      <c r="I40" t="b">
        <f>IF('Excellence 2018'!V41="X",TRUE,FALSE)</f>
        <v>0</v>
      </c>
      <c r="L40" s="58">
        <f t="shared" si="21"/>
        <v>0</v>
      </c>
      <c r="M40" s="58">
        <f t="shared" si="22"/>
        <v>0</v>
      </c>
      <c r="N40" s="58">
        <f t="shared" si="23"/>
        <v>0</v>
      </c>
      <c r="O40" s="58">
        <f t="shared" si="24"/>
        <v>0</v>
      </c>
      <c r="P40" s="58">
        <f t="shared" si="25"/>
        <v>0</v>
      </c>
      <c r="Q40" s="58">
        <f t="shared" si="26"/>
        <v>0</v>
      </c>
      <c r="S40" s="70">
        <f t="shared" si="27"/>
        <v>0</v>
      </c>
      <c r="U40" s="65"/>
    </row>
    <row r="41" spans="1:21">
      <c r="B41">
        <v>23</v>
      </c>
      <c r="D41" t="b">
        <f>IF('Excellence 2018'!Q42="X",TRUE,FALSE)</f>
        <v>0</v>
      </c>
      <c r="E41" t="b">
        <f>IF('Excellence 2018'!R42="X",TRUE,FALSE)</f>
        <v>0</v>
      </c>
      <c r="F41" t="b">
        <f>IF('Excellence 2018'!S42="X",TRUE,FALSE)</f>
        <v>0</v>
      </c>
      <c r="G41" t="b">
        <f>IF('Excellence 2018'!T42="X",TRUE,FALSE)</f>
        <v>0</v>
      </c>
      <c r="H41" t="b">
        <f>IF('Excellence 2018'!U42="X",TRUE,FALSE)</f>
        <v>0</v>
      </c>
      <c r="I41" t="b">
        <f>IF('Excellence 2018'!V42="X",TRUE,FALSE)</f>
        <v>0</v>
      </c>
      <c r="L41" s="58">
        <f t="shared" si="21"/>
        <v>0</v>
      </c>
      <c r="M41" s="58">
        <f t="shared" si="22"/>
        <v>0</v>
      </c>
      <c r="N41" s="58">
        <f t="shared" si="23"/>
        <v>0</v>
      </c>
      <c r="O41" s="58">
        <f t="shared" si="24"/>
        <v>0</v>
      </c>
      <c r="P41" s="58">
        <f t="shared" si="25"/>
        <v>0</v>
      </c>
      <c r="Q41" s="58">
        <f t="shared" si="26"/>
        <v>0</v>
      </c>
      <c r="S41" s="58">
        <f t="shared" si="27"/>
        <v>0</v>
      </c>
      <c r="U41" s="65"/>
    </row>
    <row r="42" spans="1:21">
      <c r="B42" s="59" t="s">
        <v>29</v>
      </c>
      <c r="D42" t="b">
        <f>IF('Excellence 2018'!Q43="X",TRUE,FALSE)</f>
        <v>0</v>
      </c>
      <c r="E42" t="b">
        <f>IF('Excellence 2018'!R43="X",TRUE,FALSE)</f>
        <v>0</v>
      </c>
      <c r="F42" t="b">
        <f>IF('Excellence 2018'!S43="X",TRUE,FALSE)</f>
        <v>0</v>
      </c>
      <c r="G42" t="b">
        <f>IF('Excellence 2018'!T43="X",TRUE,FALSE)</f>
        <v>0</v>
      </c>
      <c r="H42" t="b">
        <f>IF('Excellence 2018'!U43="X",TRUE,FALSE)</f>
        <v>0</v>
      </c>
      <c r="I42" t="b">
        <f>IF('Excellence 2018'!V43="X",TRUE,FALSE)</f>
        <v>0</v>
      </c>
      <c r="L42" s="58">
        <f t="shared" si="21"/>
        <v>0</v>
      </c>
      <c r="M42" s="58">
        <f t="shared" si="22"/>
        <v>0</v>
      </c>
      <c r="N42" s="58">
        <f t="shared" si="23"/>
        <v>0</v>
      </c>
      <c r="O42" s="58">
        <f t="shared" si="24"/>
        <v>0</v>
      </c>
      <c r="P42" s="58">
        <f t="shared" si="25"/>
        <v>0</v>
      </c>
      <c r="Q42" s="58">
        <f t="shared" si="26"/>
        <v>0</v>
      </c>
      <c r="S42" s="70">
        <f t="shared" si="27"/>
        <v>0</v>
      </c>
      <c r="U42" s="65"/>
    </row>
    <row r="43" spans="1:21">
      <c r="L43" s="58"/>
      <c r="M43" s="58"/>
      <c r="N43" s="58"/>
      <c r="O43" s="58"/>
      <c r="P43" s="58"/>
      <c r="Q43" s="58"/>
      <c r="S43" s="58"/>
      <c r="U43" s="65">
        <f>AVERAGE(S35:S41)</f>
        <v>0</v>
      </c>
    </row>
    <row r="44" spans="1:21">
      <c r="L44" s="58"/>
      <c r="M44" s="58"/>
      <c r="N44" s="58"/>
      <c r="O44" s="58"/>
      <c r="P44" s="58"/>
      <c r="Q44" s="58"/>
      <c r="S44" s="58"/>
      <c r="U44" s="65"/>
    </row>
    <row r="45" spans="1:21">
      <c r="A45" t="s">
        <v>9</v>
      </c>
      <c r="L45" s="58"/>
      <c r="M45" s="58"/>
      <c r="N45" s="58"/>
      <c r="O45" s="58"/>
      <c r="P45" s="58"/>
      <c r="Q45" s="58"/>
      <c r="S45" s="58"/>
      <c r="U45" s="65"/>
    </row>
    <row r="46" spans="1:21">
      <c r="B46">
        <v>24</v>
      </c>
      <c r="D46" t="b">
        <f>IF('Excellence 2018'!Q47="X",TRUE,FALSE)</f>
        <v>0</v>
      </c>
      <c r="E46" t="b">
        <f>IF('Excellence 2018'!R47="X",TRUE,FALSE)</f>
        <v>0</v>
      </c>
      <c r="F46" t="b">
        <f>IF('Excellence 2018'!S47="X",TRUE,FALSE)</f>
        <v>0</v>
      </c>
      <c r="G46" t="b">
        <f>IF('Excellence 2018'!T47="X",TRUE,FALSE)</f>
        <v>0</v>
      </c>
      <c r="H46" t="b">
        <f>IF('Excellence 2018'!U47="X",TRUE,FALSE)</f>
        <v>0</v>
      </c>
      <c r="I46" t="b">
        <f>IF('Excellence 2018'!V47="X",TRUE,FALSE)</f>
        <v>0</v>
      </c>
      <c r="L46" s="58">
        <f t="shared" ref="L46:L48" si="28">IF(D46,0,0)</f>
        <v>0</v>
      </c>
      <c r="M46" s="58">
        <f t="shared" ref="M46:M48" si="29">IF(E46,2,0)</f>
        <v>0</v>
      </c>
      <c r="N46" s="58">
        <f t="shared" ref="N46:N48" si="30">IF(F46,4,0)</f>
        <v>0</v>
      </c>
      <c r="O46" s="58">
        <f t="shared" ref="O46:O48" si="31">IF(G46,6,0)</f>
        <v>0</v>
      </c>
      <c r="P46" s="58">
        <f t="shared" ref="P46:P48" si="32">IF(H46,8,0)</f>
        <v>0</v>
      </c>
      <c r="Q46" s="58">
        <f t="shared" ref="Q46:Q48" si="33">IF(I46,10,0)</f>
        <v>0</v>
      </c>
      <c r="S46" s="58">
        <f t="shared" ref="S46:S48" si="34">SUM(L46:Q46)</f>
        <v>0</v>
      </c>
      <c r="U46" s="65"/>
    </row>
    <row r="47" spans="1:21">
      <c r="B47" s="59" t="s">
        <v>30</v>
      </c>
      <c r="D47" t="b">
        <f>IF('Excellence 2018'!Q48="X",TRUE,FALSE)</f>
        <v>0</v>
      </c>
      <c r="E47" t="b">
        <f>IF('Excellence 2018'!R48="X",TRUE,FALSE)</f>
        <v>0</v>
      </c>
      <c r="F47" t="b">
        <f>IF('Excellence 2018'!S48="X",TRUE,FALSE)</f>
        <v>0</v>
      </c>
      <c r="G47" t="b">
        <f>IF('Excellence 2018'!T48="X",TRUE,FALSE)</f>
        <v>0</v>
      </c>
      <c r="H47" t="b">
        <f>IF('Excellence 2018'!U48="X",TRUE,FALSE)</f>
        <v>0</v>
      </c>
      <c r="I47" t="b">
        <f>IF('Excellence 2018'!V48="X",TRUE,FALSE)</f>
        <v>0</v>
      </c>
      <c r="L47" s="58">
        <f t="shared" si="28"/>
        <v>0</v>
      </c>
      <c r="M47" s="58">
        <f t="shared" si="29"/>
        <v>0</v>
      </c>
      <c r="N47" s="58">
        <f t="shared" si="30"/>
        <v>0</v>
      </c>
      <c r="O47" s="58">
        <f t="shared" si="31"/>
        <v>0</v>
      </c>
      <c r="P47" s="58">
        <f t="shared" si="32"/>
        <v>0</v>
      </c>
      <c r="Q47" s="58">
        <f t="shared" si="33"/>
        <v>0</v>
      </c>
      <c r="S47" s="70">
        <f t="shared" si="34"/>
        <v>0</v>
      </c>
      <c r="U47" s="65"/>
    </row>
    <row r="48" spans="1:21">
      <c r="B48" s="67">
        <v>25</v>
      </c>
      <c r="D48" t="b">
        <f>IF('Excellence 2018'!Q49="X",TRUE,FALSE)</f>
        <v>0</v>
      </c>
      <c r="E48" t="b">
        <f>IF('Excellence 2018'!R49="X",TRUE,FALSE)</f>
        <v>0</v>
      </c>
      <c r="F48" t="b">
        <f>IF('Excellence 2018'!S49="X",TRUE,FALSE)</f>
        <v>0</v>
      </c>
      <c r="G48" t="b">
        <f>IF('Excellence 2018'!T49="X",TRUE,FALSE)</f>
        <v>0</v>
      </c>
      <c r="H48" t="b">
        <f>IF('Excellence 2018'!U49="X",TRUE,FALSE)</f>
        <v>0</v>
      </c>
      <c r="I48" t="b">
        <f>IF('Excellence 2018'!V49="X",TRUE,FALSE)</f>
        <v>0</v>
      </c>
      <c r="L48" s="58">
        <f t="shared" si="28"/>
        <v>0</v>
      </c>
      <c r="M48" s="58">
        <f t="shared" si="29"/>
        <v>0</v>
      </c>
      <c r="N48" s="58">
        <f t="shared" si="30"/>
        <v>0</v>
      </c>
      <c r="O48" s="58">
        <f t="shared" si="31"/>
        <v>0</v>
      </c>
      <c r="P48" s="58">
        <f t="shared" si="32"/>
        <v>0</v>
      </c>
      <c r="Q48" s="58">
        <f t="shared" si="33"/>
        <v>0</v>
      </c>
      <c r="S48" s="68">
        <f t="shared" si="34"/>
        <v>0</v>
      </c>
      <c r="U48" s="65"/>
    </row>
    <row r="49" spans="1:21">
      <c r="L49" s="58"/>
      <c r="M49" s="58"/>
      <c r="N49" s="58"/>
      <c r="O49" s="58"/>
      <c r="P49" s="58"/>
      <c r="Q49" s="58"/>
      <c r="S49" s="58"/>
      <c r="U49" s="65">
        <f>AVERAGE(S46:S48)</f>
        <v>0</v>
      </c>
    </row>
    <row r="50" spans="1:21">
      <c r="L50" s="58"/>
      <c r="M50" s="58"/>
      <c r="N50" s="58"/>
      <c r="O50" s="58"/>
      <c r="P50" s="58"/>
      <c r="Q50" s="58"/>
      <c r="S50" s="58"/>
      <c r="U50" s="65"/>
    </row>
    <row r="51" spans="1:21">
      <c r="A51" t="s">
        <v>8</v>
      </c>
      <c r="L51" s="58"/>
      <c r="M51" s="58"/>
      <c r="N51" s="58"/>
      <c r="O51" s="58"/>
      <c r="P51" s="58"/>
      <c r="Q51" s="58"/>
      <c r="S51" s="58"/>
      <c r="U51" s="65"/>
    </row>
    <row r="52" spans="1:21">
      <c r="B52">
        <v>26</v>
      </c>
      <c r="D52" t="b">
        <f>IF('Excellence 2018'!Q53="X",TRUE,FALSE)</f>
        <v>0</v>
      </c>
      <c r="E52" t="b">
        <f>IF('Excellence 2018'!R53="X",TRUE,FALSE)</f>
        <v>0</v>
      </c>
      <c r="F52" t="b">
        <f>IF('Excellence 2018'!S53="X",TRUE,FALSE)</f>
        <v>0</v>
      </c>
      <c r="G52" t="b">
        <f>IF('Excellence 2018'!T53="X",TRUE,FALSE)</f>
        <v>0</v>
      </c>
      <c r="H52" t="b">
        <f>IF('Excellence 2018'!U53="X",TRUE,FALSE)</f>
        <v>0</v>
      </c>
      <c r="I52" t="b">
        <f>IF('Excellence 2018'!V53="X",TRUE,FALSE)</f>
        <v>0</v>
      </c>
      <c r="L52" s="58">
        <f t="shared" ref="L52:L60" si="35">IF(D52,0,0)</f>
        <v>0</v>
      </c>
      <c r="M52" s="58">
        <f t="shared" ref="M52:M60" si="36">IF(E52,2,0)</f>
        <v>0</v>
      </c>
      <c r="N52" s="58">
        <f t="shared" ref="N52:N60" si="37">IF(F52,4,0)</f>
        <v>0</v>
      </c>
      <c r="O52" s="58">
        <f t="shared" ref="O52:O60" si="38">IF(G52,6,0)</f>
        <v>0</v>
      </c>
      <c r="P52" s="58">
        <f t="shared" ref="P52:P60" si="39">IF(H52,8,0)</f>
        <v>0</v>
      </c>
      <c r="Q52" s="58">
        <f t="shared" ref="Q52:Q60" si="40">IF(I52,10,0)</f>
        <v>0</v>
      </c>
      <c r="S52" s="58">
        <f t="shared" ref="S52:S60" si="41">SUM(L52:Q52)</f>
        <v>0</v>
      </c>
      <c r="U52" s="65"/>
    </row>
    <row r="53" spans="1:21">
      <c r="B53">
        <v>27</v>
      </c>
      <c r="D53" t="b">
        <f>IF('Excellence 2018'!Q54="X",TRUE,FALSE)</f>
        <v>0</v>
      </c>
      <c r="E53" t="b">
        <f>IF('Excellence 2018'!R54="X",TRUE,FALSE)</f>
        <v>0</v>
      </c>
      <c r="F53" t="b">
        <f>IF('Excellence 2018'!S54="X",TRUE,FALSE)</f>
        <v>0</v>
      </c>
      <c r="G53" t="b">
        <f>IF('Excellence 2018'!T54="X",TRUE,FALSE)</f>
        <v>0</v>
      </c>
      <c r="H53" t="b">
        <f>IF('Excellence 2018'!U54="X",TRUE,FALSE)</f>
        <v>0</v>
      </c>
      <c r="I53" t="b">
        <f>IF('Excellence 2018'!V54="X",TRUE,FALSE)</f>
        <v>0</v>
      </c>
      <c r="L53" s="58">
        <f t="shared" si="35"/>
        <v>0</v>
      </c>
      <c r="M53" s="58">
        <f t="shared" si="36"/>
        <v>0</v>
      </c>
      <c r="N53" s="58">
        <f t="shared" si="37"/>
        <v>0</v>
      </c>
      <c r="O53" s="58">
        <f t="shared" si="38"/>
        <v>0</v>
      </c>
      <c r="P53" s="58">
        <f t="shared" si="39"/>
        <v>0</v>
      </c>
      <c r="Q53" s="58">
        <f t="shared" si="40"/>
        <v>0</v>
      </c>
      <c r="S53" s="58">
        <f t="shared" si="41"/>
        <v>0</v>
      </c>
      <c r="U53" s="65"/>
    </row>
    <row r="54" spans="1:21">
      <c r="B54" s="67"/>
      <c r="D54" t="b">
        <f>IF('Excellence 2018'!Q55="X",TRUE,FALSE)</f>
        <v>0</v>
      </c>
      <c r="E54" t="b">
        <f>IF('Excellence 2018'!R55="X",TRUE,FALSE)</f>
        <v>0</v>
      </c>
      <c r="F54" t="b">
        <f>IF('Excellence 2018'!S55="X",TRUE,FALSE)</f>
        <v>0</v>
      </c>
      <c r="G54" t="b">
        <f>IF('Excellence 2018'!T55="X",TRUE,FALSE)</f>
        <v>0</v>
      </c>
      <c r="H54" t="b">
        <f>IF('Excellence 2018'!U55="X",TRUE,FALSE)</f>
        <v>0</v>
      </c>
      <c r="I54" t="b">
        <f>IF('Excellence 2018'!V55="X",TRUE,FALSE)</f>
        <v>0</v>
      </c>
      <c r="L54" s="58">
        <f t="shared" si="35"/>
        <v>0</v>
      </c>
      <c r="M54" s="58">
        <f t="shared" si="36"/>
        <v>0</v>
      </c>
      <c r="N54" s="58">
        <f t="shared" si="37"/>
        <v>0</v>
      </c>
      <c r="O54" s="58">
        <f t="shared" si="38"/>
        <v>0</v>
      </c>
      <c r="P54" s="58">
        <f t="shared" si="39"/>
        <v>0</v>
      </c>
      <c r="Q54" s="58">
        <f t="shared" si="40"/>
        <v>0</v>
      </c>
      <c r="S54" s="68">
        <f t="shared" si="41"/>
        <v>0</v>
      </c>
      <c r="U54" s="65"/>
    </row>
    <row r="55" spans="1:21">
      <c r="B55">
        <v>28</v>
      </c>
      <c r="D55" t="b">
        <f>IF('Excellence 2018'!Q56="X",TRUE,FALSE)</f>
        <v>0</v>
      </c>
      <c r="E55" t="b">
        <f>IF('Excellence 2018'!R56="X",TRUE,FALSE)</f>
        <v>0</v>
      </c>
      <c r="F55" t="b">
        <f>IF('Excellence 2018'!S56="X",TRUE,FALSE)</f>
        <v>0</v>
      </c>
      <c r="G55" t="b">
        <f>IF('Excellence 2018'!T56="X",TRUE,FALSE)</f>
        <v>0</v>
      </c>
      <c r="H55" t="b">
        <f>IF('Excellence 2018'!U56="X",TRUE,FALSE)</f>
        <v>0</v>
      </c>
      <c r="I55" t="b">
        <f>IF('Excellence 2018'!V56="X",TRUE,FALSE)</f>
        <v>0</v>
      </c>
      <c r="L55" s="58">
        <f t="shared" si="35"/>
        <v>0</v>
      </c>
      <c r="M55" s="58">
        <f t="shared" si="36"/>
        <v>0</v>
      </c>
      <c r="N55" s="58">
        <f t="shared" si="37"/>
        <v>0</v>
      </c>
      <c r="O55" s="58">
        <f t="shared" si="38"/>
        <v>0</v>
      </c>
      <c r="P55" s="58">
        <f t="shared" si="39"/>
        <v>0</v>
      </c>
      <c r="Q55" s="58">
        <f t="shared" si="40"/>
        <v>0</v>
      </c>
      <c r="S55" s="58">
        <f t="shared" si="41"/>
        <v>0</v>
      </c>
      <c r="U55" s="65"/>
    </row>
    <row r="56" spans="1:21">
      <c r="B56" s="59" t="s">
        <v>31</v>
      </c>
      <c r="D56" t="b">
        <f>IF('Excellence 2018'!Q57="X",TRUE,FALSE)</f>
        <v>0</v>
      </c>
      <c r="E56" t="b">
        <f>IF('Excellence 2018'!R57="X",TRUE,FALSE)</f>
        <v>0</v>
      </c>
      <c r="F56" t="b">
        <f>IF('Excellence 2018'!S57="X",TRUE,FALSE)</f>
        <v>0</v>
      </c>
      <c r="G56" t="b">
        <f>IF('Excellence 2018'!T57="X",TRUE,FALSE)</f>
        <v>0</v>
      </c>
      <c r="H56" t="b">
        <f>IF('Excellence 2018'!U57="X",TRUE,FALSE)</f>
        <v>0</v>
      </c>
      <c r="I56" t="b">
        <f>IF('Excellence 2018'!V57="X",TRUE,FALSE)</f>
        <v>0</v>
      </c>
      <c r="L56" s="58">
        <f t="shared" si="35"/>
        <v>0</v>
      </c>
      <c r="M56" s="58">
        <f t="shared" si="36"/>
        <v>0</v>
      </c>
      <c r="N56" s="58">
        <f t="shared" si="37"/>
        <v>0</v>
      </c>
      <c r="O56" s="58">
        <f t="shared" si="38"/>
        <v>0</v>
      </c>
      <c r="P56" s="58">
        <f t="shared" si="39"/>
        <v>0</v>
      </c>
      <c r="Q56" s="58">
        <f t="shared" si="40"/>
        <v>0</v>
      </c>
      <c r="S56" s="70">
        <f t="shared" si="41"/>
        <v>0</v>
      </c>
      <c r="U56" s="65"/>
    </row>
    <row r="57" spans="1:21">
      <c r="B57">
        <v>29</v>
      </c>
      <c r="D57" t="b">
        <f>IF('Excellence 2018'!Q58="X",TRUE,FALSE)</f>
        <v>0</v>
      </c>
      <c r="E57" t="b">
        <f>IF('Excellence 2018'!R58="X",TRUE,FALSE)</f>
        <v>0</v>
      </c>
      <c r="F57" t="b">
        <f>IF('Excellence 2018'!S58="X",TRUE,FALSE)</f>
        <v>0</v>
      </c>
      <c r="G57" t="b">
        <f>IF('Excellence 2018'!T58="X",TRUE,FALSE)</f>
        <v>0</v>
      </c>
      <c r="H57" t="b">
        <f>IF('Excellence 2018'!U58="X",TRUE,FALSE)</f>
        <v>0</v>
      </c>
      <c r="I57" t="b">
        <f>IF('Excellence 2018'!V58="X",TRUE,FALSE)</f>
        <v>0</v>
      </c>
      <c r="L57" s="58">
        <f t="shared" si="35"/>
        <v>0</v>
      </c>
      <c r="M57" s="58">
        <f t="shared" si="36"/>
        <v>0</v>
      </c>
      <c r="N57" s="58">
        <f t="shared" si="37"/>
        <v>0</v>
      </c>
      <c r="O57" s="58">
        <f t="shared" si="38"/>
        <v>0</v>
      </c>
      <c r="P57" s="58">
        <f t="shared" si="39"/>
        <v>0</v>
      </c>
      <c r="Q57" s="58">
        <f t="shared" si="40"/>
        <v>0</v>
      </c>
      <c r="S57" s="58">
        <f t="shared" si="41"/>
        <v>0</v>
      </c>
      <c r="U57" s="65"/>
    </row>
    <row r="58" spans="1:21">
      <c r="B58" s="67"/>
      <c r="D58" t="b">
        <f>IF('Excellence 2018'!Q59="X",TRUE,FALSE)</f>
        <v>0</v>
      </c>
      <c r="E58" t="b">
        <f>IF('Excellence 2018'!R59="X",TRUE,FALSE)</f>
        <v>0</v>
      </c>
      <c r="F58" t="b">
        <f>IF('Excellence 2018'!S59="X",TRUE,FALSE)</f>
        <v>0</v>
      </c>
      <c r="G58" t="b">
        <f>IF('Excellence 2018'!T59="X",TRUE,FALSE)</f>
        <v>0</v>
      </c>
      <c r="H58" t="b">
        <f>IF('Excellence 2018'!U59="X",TRUE,FALSE)</f>
        <v>0</v>
      </c>
      <c r="I58" t="b">
        <f>IF('Excellence 2018'!V59="X",TRUE,FALSE)</f>
        <v>0</v>
      </c>
      <c r="L58" s="58">
        <f t="shared" si="35"/>
        <v>0</v>
      </c>
      <c r="M58" s="58">
        <f t="shared" si="36"/>
        <v>0</v>
      </c>
      <c r="N58" s="58">
        <f t="shared" si="37"/>
        <v>0</v>
      </c>
      <c r="O58" s="58">
        <f t="shared" si="38"/>
        <v>0</v>
      </c>
      <c r="P58" s="58">
        <f t="shared" si="39"/>
        <v>0</v>
      </c>
      <c r="Q58" s="58">
        <f t="shared" si="40"/>
        <v>0</v>
      </c>
      <c r="S58" s="68">
        <f t="shared" si="41"/>
        <v>0</v>
      </c>
      <c r="U58" s="65"/>
    </row>
    <row r="59" spans="1:21">
      <c r="B59">
        <v>30</v>
      </c>
      <c r="D59" t="b">
        <f>IF('Excellence 2018'!Q60="X",TRUE,FALSE)</f>
        <v>0</v>
      </c>
      <c r="E59" t="b">
        <f>IF('Excellence 2018'!R60="X",TRUE,FALSE)</f>
        <v>0</v>
      </c>
      <c r="F59" t="b">
        <f>IF('Excellence 2018'!S60="X",TRUE,FALSE)</f>
        <v>0</v>
      </c>
      <c r="G59" t="b">
        <f>IF('Excellence 2018'!T60="X",TRUE,FALSE)</f>
        <v>0</v>
      </c>
      <c r="H59" t="b">
        <f>IF('Excellence 2018'!U60="X",TRUE,FALSE)</f>
        <v>0</v>
      </c>
      <c r="I59" t="b">
        <f>IF('Excellence 2018'!V60="X",TRUE,FALSE)</f>
        <v>0</v>
      </c>
      <c r="L59" s="58">
        <f t="shared" si="35"/>
        <v>0</v>
      </c>
      <c r="M59" s="58">
        <f t="shared" si="36"/>
        <v>0</v>
      </c>
      <c r="N59" s="58">
        <f t="shared" si="37"/>
        <v>0</v>
      </c>
      <c r="O59" s="58">
        <f t="shared" si="38"/>
        <v>0</v>
      </c>
      <c r="P59" s="58">
        <f t="shared" si="39"/>
        <v>0</v>
      </c>
      <c r="Q59" s="58">
        <f t="shared" si="40"/>
        <v>0</v>
      </c>
      <c r="S59" s="58">
        <f t="shared" si="41"/>
        <v>0</v>
      </c>
      <c r="U59" s="65"/>
    </row>
    <row r="60" spans="1:21">
      <c r="B60" s="59" t="s">
        <v>32</v>
      </c>
      <c r="D60" t="b">
        <f>IF('Excellence 2018'!Q61="X",TRUE,FALSE)</f>
        <v>0</v>
      </c>
      <c r="E60" t="b">
        <f>IF('Excellence 2018'!R61="X",TRUE,FALSE)</f>
        <v>0</v>
      </c>
      <c r="F60" t="b">
        <f>IF('Excellence 2018'!S61="X",TRUE,FALSE)</f>
        <v>0</v>
      </c>
      <c r="G60" t="b">
        <f>IF('Excellence 2018'!T61="X",TRUE,FALSE)</f>
        <v>0</v>
      </c>
      <c r="H60" t="b">
        <f>IF('Excellence 2018'!U61="X",TRUE,FALSE)</f>
        <v>0</v>
      </c>
      <c r="I60" t="b">
        <f>IF('Excellence 2018'!V61="X",TRUE,FALSE)</f>
        <v>0</v>
      </c>
      <c r="L60" s="58">
        <f t="shared" si="35"/>
        <v>0</v>
      </c>
      <c r="M60" s="58">
        <f t="shared" si="36"/>
        <v>0</v>
      </c>
      <c r="N60" s="58">
        <f t="shared" si="37"/>
        <v>0</v>
      </c>
      <c r="O60" s="58">
        <f t="shared" si="38"/>
        <v>0</v>
      </c>
      <c r="P60" s="58">
        <f t="shared" si="39"/>
        <v>0</v>
      </c>
      <c r="Q60" s="58">
        <f t="shared" si="40"/>
        <v>0</v>
      </c>
      <c r="S60" s="70">
        <f t="shared" si="41"/>
        <v>0</v>
      </c>
      <c r="U60" s="65"/>
    </row>
    <row r="61" spans="1:21">
      <c r="L61" s="58"/>
      <c r="M61" s="58"/>
      <c r="N61" s="58"/>
      <c r="O61" s="58"/>
      <c r="P61" s="58"/>
      <c r="Q61" s="58"/>
      <c r="S61" s="58"/>
      <c r="U61" s="65">
        <f>AVERAGE(S52:S60)</f>
        <v>0</v>
      </c>
    </row>
    <row r="62" spans="1:21">
      <c r="L62" s="58"/>
      <c r="M62" s="58"/>
      <c r="N62" s="58"/>
      <c r="O62" s="58"/>
      <c r="P62" s="58"/>
      <c r="Q62" s="58"/>
      <c r="S62" s="58"/>
      <c r="U62" s="65"/>
    </row>
    <row r="63" spans="1:21">
      <c r="A63" t="s">
        <v>7</v>
      </c>
      <c r="L63" s="58"/>
      <c r="M63" s="58"/>
      <c r="N63" s="58"/>
      <c r="O63" s="58"/>
      <c r="P63" s="58"/>
      <c r="Q63" s="58"/>
      <c r="S63" s="58"/>
      <c r="U63" s="65"/>
    </row>
    <row r="64" spans="1:21">
      <c r="B64">
        <v>31</v>
      </c>
      <c r="D64" t="b">
        <f>IF('Excellence 2018'!Q65="X",TRUE,FALSE)</f>
        <v>0</v>
      </c>
      <c r="E64" t="b">
        <f>IF('Excellence 2018'!R65="X",TRUE,FALSE)</f>
        <v>0</v>
      </c>
      <c r="F64" t="b">
        <f>IF('Excellence 2018'!S65="X",TRUE,FALSE)</f>
        <v>0</v>
      </c>
      <c r="G64" t="b">
        <f>IF('Excellence 2018'!T65="X",TRUE,FALSE)</f>
        <v>0</v>
      </c>
      <c r="H64" t="b">
        <f>IF('Excellence 2018'!U65="X",TRUE,FALSE)</f>
        <v>0</v>
      </c>
      <c r="I64" t="b">
        <f>IF('Excellence 2018'!V65="X",TRUE,FALSE)</f>
        <v>0</v>
      </c>
      <c r="L64" s="58">
        <f t="shared" ref="L64:L71" si="42">IF(D64,0,0)</f>
        <v>0</v>
      </c>
      <c r="M64" s="58">
        <f t="shared" ref="M64:M71" si="43">IF(E64,2,0)</f>
        <v>0</v>
      </c>
      <c r="N64" s="58">
        <f t="shared" ref="N64:N71" si="44">IF(F64,4,0)</f>
        <v>0</v>
      </c>
      <c r="O64" s="58">
        <f t="shared" ref="O64:O71" si="45">IF(G64,6,0)</f>
        <v>0</v>
      </c>
      <c r="P64" s="58">
        <f t="shared" ref="P64:P71" si="46">IF(H64,8,0)</f>
        <v>0</v>
      </c>
      <c r="Q64" s="58">
        <f t="shared" ref="Q64:Q71" si="47">IF(I64,10,0)</f>
        <v>0</v>
      </c>
      <c r="S64" s="58">
        <f t="shared" ref="S64:S71" si="48">SUM(L64:Q64)</f>
        <v>0</v>
      </c>
      <c r="U64" s="65"/>
    </row>
    <row r="65" spans="1:21">
      <c r="B65" s="61" t="s">
        <v>33</v>
      </c>
      <c r="D65" t="b">
        <f>IF('Excellence 2018'!Q66="X",TRUE,FALSE)</f>
        <v>0</v>
      </c>
      <c r="E65" t="b">
        <f>IF('Excellence 2018'!R66="X",TRUE,FALSE)</f>
        <v>0</v>
      </c>
      <c r="F65" t="b">
        <f>IF('Excellence 2018'!S66="X",TRUE,FALSE)</f>
        <v>0</v>
      </c>
      <c r="G65" t="b">
        <f>IF('Excellence 2018'!T66="X",TRUE,FALSE)</f>
        <v>0</v>
      </c>
      <c r="H65" t="b">
        <f>IF('Excellence 2018'!U66="X",TRUE,FALSE)</f>
        <v>0</v>
      </c>
      <c r="I65" t="b">
        <f>IF('Excellence 2018'!V66="X",TRUE,FALSE)</f>
        <v>0</v>
      </c>
      <c r="L65" s="58">
        <f t="shared" si="42"/>
        <v>0</v>
      </c>
      <c r="M65" s="58">
        <f t="shared" si="43"/>
        <v>0</v>
      </c>
      <c r="N65" s="58">
        <f t="shared" si="44"/>
        <v>0</v>
      </c>
      <c r="O65" s="58">
        <f t="shared" si="45"/>
        <v>0</v>
      </c>
      <c r="P65" s="58">
        <f t="shared" si="46"/>
        <v>0</v>
      </c>
      <c r="Q65" s="58">
        <f t="shared" si="47"/>
        <v>0</v>
      </c>
      <c r="S65" s="70">
        <f t="shared" si="48"/>
        <v>0</v>
      </c>
      <c r="U65" s="65"/>
    </row>
    <row r="66" spans="1:21">
      <c r="B66">
        <v>32</v>
      </c>
      <c r="D66" t="b">
        <f>IF('Excellence 2018'!Q67="X",TRUE,FALSE)</f>
        <v>0</v>
      </c>
      <c r="E66" t="b">
        <f>IF('Excellence 2018'!R67="X",TRUE,FALSE)</f>
        <v>0</v>
      </c>
      <c r="F66" t="b">
        <f>IF('Excellence 2018'!S67="X",TRUE,FALSE)</f>
        <v>0</v>
      </c>
      <c r="G66" t="b">
        <f>IF('Excellence 2018'!T67="X",TRUE,FALSE)</f>
        <v>0</v>
      </c>
      <c r="H66" t="b">
        <f>IF('Excellence 2018'!U67="X",TRUE,FALSE)</f>
        <v>0</v>
      </c>
      <c r="I66" t="b">
        <f>IF('Excellence 2018'!V67="X",TRUE,FALSE)</f>
        <v>0</v>
      </c>
      <c r="L66" s="58">
        <f t="shared" si="42"/>
        <v>0</v>
      </c>
      <c r="M66" s="58">
        <f t="shared" si="43"/>
        <v>0</v>
      </c>
      <c r="N66" s="58">
        <f t="shared" si="44"/>
        <v>0</v>
      </c>
      <c r="O66" s="58">
        <f t="shared" si="45"/>
        <v>0</v>
      </c>
      <c r="P66" s="58">
        <f t="shared" si="46"/>
        <v>0</v>
      </c>
      <c r="Q66" s="58">
        <f t="shared" si="47"/>
        <v>0</v>
      </c>
      <c r="S66" s="58">
        <f t="shared" si="48"/>
        <v>0</v>
      </c>
      <c r="U66" s="65"/>
    </row>
    <row r="67" spans="1:21">
      <c r="B67" s="67"/>
      <c r="D67" t="b">
        <f>IF('Excellence 2018'!Q68="X",TRUE,FALSE)</f>
        <v>0</v>
      </c>
      <c r="E67" t="b">
        <f>IF('Excellence 2018'!R68="X",TRUE,FALSE)</f>
        <v>0</v>
      </c>
      <c r="F67" t="b">
        <f>IF('Excellence 2018'!S68="X",TRUE,FALSE)</f>
        <v>0</v>
      </c>
      <c r="G67" t="b">
        <f>IF('Excellence 2018'!T68="X",TRUE,FALSE)</f>
        <v>0</v>
      </c>
      <c r="H67" t="b">
        <f>IF('Excellence 2018'!U68="X",TRUE,FALSE)</f>
        <v>0</v>
      </c>
      <c r="I67" t="b">
        <f>IF('Excellence 2018'!V68="X",TRUE,FALSE)</f>
        <v>0</v>
      </c>
      <c r="L67" s="58">
        <f t="shared" si="42"/>
        <v>0</v>
      </c>
      <c r="M67" s="58">
        <f t="shared" si="43"/>
        <v>0</v>
      </c>
      <c r="N67" s="58">
        <f t="shared" si="44"/>
        <v>0</v>
      </c>
      <c r="O67" s="58">
        <f t="shared" si="45"/>
        <v>0</v>
      </c>
      <c r="P67" s="58">
        <f t="shared" si="46"/>
        <v>0</v>
      </c>
      <c r="Q67" s="58">
        <f t="shared" si="47"/>
        <v>0</v>
      </c>
      <c r="S67" s="68">
        <f t="shared" si="48"/>
        <v>0</v>
      </c>
      <c r="U67" s="65"/>
    </row>
    <row r="68" spans="1:21">
      <c r="B68">
        <v>33</v>
      </c>
      <c r="D68" t="b">
        <f>IF('Excellence 2018'!Q69="X",TRUE,FALSE)</f>
        <v>0</v>
      </c>
      <c r="E68" t="b">
        <f>IF('Excellence 2018'!R69="X",TRUE,FALSE)</f>
        <v>0</v>
      </c>
      <c r="F68" t="b">
        <f>IF('Excellence 2018'!S69="X",TRUE,FALSE)</f>
        <v>0</v>
      </c>
      <c r="G68" t="b">
        <f>IF('Excellence 2018'!T69="X",TRUE,FALSE)</f>
        <v>0</v>
      </c>
      <c r="H68" t="b">
        <f>IF('Excellence 2018'!U69="X",TRUE,FALSE)</f>
        <v>0</v>
      </c>
      <c r="I68" t="b">
        <f>IF('Excellence 2018'!V69="X",TRUE,FALSE)</f>
        <v>0</v>
      </c>
      <c r="L68" s="58">
        <f t="shared" si="42"/>
        <v>0</v>
      </c>
      <c r="M68" s="58">
        <f t="shared" si="43"/>
        <v>0</v>
      </c>
      <c r="N68" s="58">
        <f t="shared" si="44"/>
        <v>0</v>
      </c>
      <c r="O68" s="58">
        <f t="shared" si="45"/>
        <v>0</v>
      </c>
      <c r="P68" s="58">
        <f t="shared" si="46"/>
        <v>0</v>
      </c>
      <c r="Q68" s="58">
        <f t="shared" si="47"/>
        <v>0</v>
      </c>
      <c r="S68" s="58">
        <f t="shared" si="48"/>
        <v>0</v>
      </c>
      <c r="U68" s="65"/>
    </row>
    <row r="69" spans="1:21">
      <c r="B69">
        <v>34</v>
      </c>
      <c r="D69" t="b">
        <f>IF('Excellence 2018'!Q70="X",TRUE,FALSE)</f>
        <v>0</v>
      </c>
      <c r="E69" t="b">
        <f>IF('Excellence 2018'!R70="X",TRUE,FALSE)</f>
        <v>0</v>
      </c>
      <c r="F69" t="b">
        <f>IF('Excellence 2018'!S70="X",TRUE,FALSE)</f>
        <v>0</v>
      </c>
      <c r="G69" t="b">
        <f>IF('Excellence 2018'!T70="X",TRUE,FALSE)</f>
        <v>0</v>
      </c>
      <c r="H69" t="b">
        <f>IF('Excellence 2018'!U70="X",TRUE,FALSE)</f>
        <v>0</v>
      </c>
      <c r="I69" t="b">
        <f>IF('Excellence 2018'!V70="X",TRUE,FALSE)</f>
        <v>0</v>
      </c>
      <c r="L69" s="58">
        <f t="shared" si="42"/>
        <v>0</v>
      </c>
      <c r="M69" s="58">
        <f t="shared" si="43"/>
        <v>0</v>
      </c>
      <c r="N69" s="58">
        <f t="shared" si="44"/>
        <v>0</v>
      </c>
      <c r="O69" s="58">
        <f t="shared" si="45"/>
        <v>0</v>
      </c>
      <c r="P69" s="58">
        <f t="shared" si="46"/>
        <v>0</v>
      </c>
      <c r="Q69" s="58">
        <f t="shared" si="47"/>
        <v>0</v>
      </c>
      <c r="S69" s="58">
        <f t="shared" si="48"/>
        <v>0</v>
      </c>
      <c r="U69" s="65"/>
    </row>
    <row r="70" spans="1:21">
      <c r="B70">
        <v>35</v>
      </c>
      <c r="D70" t="b">
        <f>IF('Excellence 2018'!Q71="X",TRUE,FALSE)</f>
        <v>0</v>
      </c>
      <c r="E70" t="b">
        <f>IF('Excellence 2018'!R71="X",TRUE,FALSE)</f>
        <v>0</v>
      </c>
      <c r="F70" t="b">
        <f>IF('Excellence 2018'!S71="X",TRUE,FALSE)</f>
        <v>0</v>
      </c>
      <c r="G70" t="b">
        <f>IF('Excellence 2018'!T71="X",TRUE,FALSE)</f>
        <v>0</v>
      </c>
      <c r="H70" t="b">
        <f>IF('Excellence 2018'!U71="X",TRUE,FALSE)</f>
        <v>0</v>
      </c>
      <c r="I70" t="b">
        <f>IF('Excellence 2018'!V71="X",TRUE,FALSE)</f>
        <v>0</v>
      </c>
      <c r="L70" s="58">
        <f t="shared" si="42"/>
        <v>0</v>
      </c>
      <c r="M70" s="58">
        <f t="shared" si="43"/>
        <v>0</v>
      </c>
      <c r="N70" s="58">
        <f t="shared" si="44"/>
        <v>0</v>
      </c>
      <c r="O70" s="58">
        <f t="shared" si="45"/>
        <v>0</v>
      </c>
      <c r="P70" s="58">
        <f t="shared" si="46"/>
        <v>0</v>
      </c>
      <c r="Q70" s="58">
        <f t="shared" si="47"/>
        <v>0</v>
      </c>
      <c r="S70" s="58">
        <f t="shared" si="48"/>
        <v>0</v>
      </c>
      <c r="U70" s="65"/>
    </row>
    <row r="71" spans="1:21">
      <c r="B71" s="67"/>
      <c r="D71" t="b">
        <f>IF('Excellence 2018'!Q72="X",TRUE,FALSE)</f>
        <v>0</v>
      </c>
      <c r="E71" t="b">
        <f>IF('Excellence 2018'!R72="X",TRUE,FALSE)</f>
        <v>0</v>
      </c>
      <c r="F71" t="b">
        <f>IF('Excellence 2018'!S72="X",TRUE,FALSE)</f>
        <v>0</v>
      </c>
      <c r="G71" t="b">
        <f>IF('Excellence 2018'!T72="X",TRUE,FALSE)</f>
        <v>0</v>
      </c>
      <c r="H71" t="b">
        <f>IF('Excellence 2018'!U72="X",TRUE,FALSE)</f>
        <v>0</v>
      </c>
      <c r="I71" t="b">
        <f>IF('Excellence 2018'!V72="X",TRUE,FALSE)</f>
        <v>0</v>
      </c>
      <c r="L71" s="58">
        <f t="shared" si="42"/>
        <v>0</v>
      </c>
      <c r="M71" s="58">
        <f t="shared" si="43"/>
        <v>0</v>
      </c>
      <c r="N71" s="58">
        <f t="shared" si="44"/>
        <v>0</v>
      </c>
      <c r="O71" s="58">
        <f t="shared" si="45"/>
        <v>0</v>
      </c>
      <c r="P71" s="58">
        <f t="shared" si="46"/>
        <v>0</v>
      </c>
      <c r="Q71" s="58">
        <f t="shared" si="47"/>
        <v>0</v>
      </c>
      <c r="S71" s="68">
        <f t="shared" si="48"/>
        <v>0</v>
      </c>
      <c r="U71" s="65"/>
    </row>
    <row r="72" spans="1:21">
      <c r="L72" s="58"/>
      <c r="M72" s="58"/>
      <c r="N72" s="58"/>
      <c r="O72" s="58"/>
      <c r="P72" s="58"/>
      <c r="Q72" s="58"/>
      <c r="S72" s="58"/>
      <c r="U72" s="65">
        <f>AVERAGE(S63:S71)</f>
        <v>0</v>
      </c>
    </row>
    <row r="73" spans="1:21">
      <c r="L73" s="58"/>
      <c r="M73" s="58"/>
      <c r="N73" s="58"/>
      <c r="O73" s="58"/>
      <c r="P73" s="58"/>
      <c r="Q73" s="58"/>
      <c r="S73" s="58"/>
      <c r="U73" s="65"/>
    </row>
    <row r="74" spans="1:21">
      <c r="A74" t="s">
        <v>6</v>
      </c>
      <c r="L74" s="58"/>
      <c r="M74" s="58"/>
      <c r="N74" s="58"/>
      <c r="O74" s="58"/>
      <c r="P74" s="58"/>
      <c r="Q74" s="58"/>
      <c r="S74" s="58"/>
      <c r="U74" s="65"/>
    </row>
    <row r="75" spans="1:21">
      <c r="B75">
        <v>36</v>
      </c>
      <c r="D75" t="b">
        <f>IF('Excellence 2018'!Q76="X",TRUE,FALSE)</f>
        <v>0</v>
      </c>
      <c r="E75" t="b">
        <f>IF('Excellence 2018'!R76="X",TRUE,FALSE)</f>
        <v>0</v>
      </c>
      <c r="F75" t="b">
        <f>IF('Excellence 2018'!S76="X",TRUE,FALSE)</f>
        <v>0</v>
      </c>
      <c r="G75" t="b">
        <f>IF('Excellence 2018'!T76="X",TRUE,FALSE)</f>
        <v>0</v>
      </c>
      <c r="H75" t="b">
        <f>IF('Excellence 2018'!U76="X",TRUE,FALSE)</f>
        <v>0</v>
      </c>
      <c r="I75" t="b">
        <f>IF('Excellence 2018'!V76="X",TRUE,FALSE)</f>
        <v>0</v>
      </c>
      <c r="L75" s="58">
        <f t="shared" ref="L75:L83" si="49">IF(D75,0,0)</f>
        <v>0</v>
      </c>
      <c r="M75" s="58">
        <f t="shared" ref="M75:M83" si="50">IF(E75,2,0)</f>
        <v>0</v>
      </c>
      <c r="N75" s="58">
        <f t="shared" ref="N75:N83" si="51">IF(F75,4,0)</f>
        <v>0</v>
      </c>
      <c r="O75" s="58">
        <f t="shared" ref="O75:O83" si="52">IF(G75,6,0)</f>
        <v>0</v>
      </c>
      <c r="P75" s="58">
        <f t="shared" ref="P75:P83" si="53">IF(H75,8,0)</f>
        <v>0</v>
      </c>
      <c r="Q75" s="58">
        <f t="shared" ref="Q75:Q83" si="54">IF(I75,10,0)</f>
        <v>0</v>
      </c>
      <c r="S75" s="58">
        <f t="shared" ref="S75:S83" si="55">SUM(L75:Q75)</f>
        <v>0</v>
      </c>
      <c r="U75" s="65"/>
    </row>
    <row r="76" spans="1:21">
      <c r="B76" s="67"/>
      <c r="D76" t="b">
        <f>IF('Excellence 2018'!Q77="X",TRUE,FALSE)</f>
        <v>0</v>
      </c>
      <c r="E76" t="b">
        <f>IF('Excellence 2018'!R77="X",TRUE,FALSE)</f>
        <v>0</v>
      </c>
      <c r="F76" t="b">
        <f>IF('Excellence 2018'!S77="X",TRUE,FALSE)</f>
        <v>0</v>
      </c>
      <c r="G76" t="b">
        <f>IF('Excellence 2018'!T77="X",TRUE,FALSE)</f>
        <v>0</v>
      </c>
      <c r="H76" t="b">
        <f>IF('Excellence 2018'!U77="X",TRUE,FALSE)</f>
        <v>0</v>
      </c>
      <c r="I76" t="b">
        <f>IF('Excellence 2018'!V77="X",TRUE,FALSE)</f>
        <v>0</v>
      </c>
      <c r="L76" s="58">
        <f t="shared" si="49"/>
        <v>0</v>
      </c>
      <c r="M76" s="58">
        <f t="shared" si="50"/>
        <v>0</v>
      </c>
      <c r="N76" s="58">
        <f t="shared" si="51"/>
        <v>0</v>
      </c>
      <c r="O76" s="58">
        <f t="shared" si="52"/>
        <v>0</v>
      </c>
      <c r="P76" s="58">
        <f t="shared" si="53"/>
        <v>0</v>
      </c>
      <c r="Q76" s="58">
        <f t="shared" si="54"/>
        <v>0</v>
      </c>
      <c r="S76" s="68">
        <f t="shared" si="55"/>
        <v>0</v>
      </c>
      <c r="U76" s="65"/>
    </row>
    <row r="77" spans="1:21">
      <c r="B77">
        <v>37</v>
      </c>
      <c r="D77" t="b">
        <f>IF('Excellence 2018'!Q78="X",TRUE,FALSE)</f>
        <v>0</v>
      </c>
      <c r="E77" t="b">
        <f>IF('Excellence 2018'!R78="X",TRUE,FALSE)</f>
        <v>0</v>
      </c>
      <c r="F77" t="b">
        <f>IF('Excellence 2018'!S78="X",TRUE,FALSE)</f>
        <v>0</v>
      </c>
      <c r="G77" t="b">
        <f>IF('Excellence 2018'!T78="X",TRUE,FALSE)</f>
        <v>0</v>
      </c>
      <c r="H77" t="b">
        <f>IF('Excellence 2018'!U78="X",TRUE,FALSE)</f>
        <v>0</v>
      </c>
      <c r="I77" t="b">
        <f>IF('Excellence 2018'!V78="X",TRUE,FALSE)</f>
        <v>0</v>
      </c>
      <c r="L77" s="58">
        <f t="shared" si="49"/>
        <v>0</v>
      </c>
      <c r="M77" s="58">
        <f t="shared" si="50"/>
        <v>0</v>
      </c>
      <c r="N77" s="58">
        <f t="shared" si="51"/>
        <v>0</v>
      </c>
      <c r="O77" s="58">
        <f t="shared" si="52"/>
        <v>0</v>
      </c>
      <c r="P77" s="58">
        <f t="shared" si="53"/>
        <v>0</v>
      </c>
      <c r="Q77" s="58">
        <f t="shared" si="54"/>
        <v>0</v>
      </c>
      <c r="S77" s="58">
        <f t="shared" si="55"/>
        <v>0</v>
      </c>
      <c r="U77" s="65"/>
    </row>
    <row r="78" spans="1:21">
      <c r="B78" s="59" t="s">
        <v>34</v>
      </c>
      <c r="D78" t="b">
        <f>IF('Excellence 2018'!Q79="X",TRUE,FALSE)</f>
        <v>0</v>
      </c>
      <c r="E78" t="b">
        <f>IF('Excellence 2018'!R79="X",TRUE,FALSE)</f>
        <v>0</v>
      </c>
      <c r="F78" t="b">
        <f>IF('Excellence 2018'!S79="X",TRUE,FALSE)</f>
        <v>0</v>
      </c>
      <c r="G78" t="b">
        <f>IF('Excellence 2018'!T79="X",TRUE,FALSE)</f>
        <v>0</v>
      </c>
      <c r="H78" t="b">
        <f>IF('Excellence 2018'!U79="X",TRUE,FALSE)</f>
        <v>0</v>
      </c>
      <c r="I78" t="b">
        <f>IF('Excellence 2018'!V79="X",TRUE,FALSE)</f>
        <v>0</v>
      </c>
      <c r="L78" s="58">
        <f t="shared" si="49"/>
        <v>0</v>
      </c>
      <c r="M78" s="58">
        <f t="shared" si="50"/>
        <v>0</v>
      </c>
      <c r="N78" s="58">
        <f t="shared" si="51"/>
        <v>0</v>
      </c>
      <c r="O78" s="58">
        <f t="shared" si="52"/>
        <v>0</v>
      </c>
      <c r="P78" s="58">
        <f t="shared" si="53"/>
        <v>0</v>
      </c>
      <c r="Q78" s="58">
        <f t="shared" si="54"/>
        <v>0</v>
      </c>
      <c r="S78" s="70">
        <f t="shared" si="55"/>
        <v>0</v>
      </c>
      <c r="U78" s="65"/>
    </row>
    <row r="79" spans="1:21">
      <c r="B79" s="2">
        <v>38</v>
      </c>
      <c r="D79" t="b">
        <f>IF('Excellence 2018'!Q80="X",TRUE,FALSE)</f>
        <v>0</v>
      </c>
      <c r="E79" t="b">
        <f>IF('Excellence 2018'!R80="X",TRUE,FALSE)</f>
        <v>0</v>
      </c>
      <c r="F79" t="b">
        <f>IF('Excellence 2018'!S80="X",TRUE,FALSE)</f>
        <v>0</v>
      </c>
      <c r="G79" t="b">
        <f>IF('Excellence 2018'!T80="X",TRUE,FALSE)</f>
        <v>0</v>
      </c>
      <c r="H79" t="b">
        <f>IF('Excellence 2018'!U80="X",TRUE,FALSE)</f>
        <v>0</v>
      </c>
      <c r="I79" t="b">
        <f>IF('Excellence 2018'!V80="X",TRUE,FALSE)</f>
        <v>0</v>
      </c>
      <c r="L79" s="58">
        <f t="shared" si="49"/>
        <v>0</v>
      </c>
      <c r="M79" s="58">
        <f t="shared" si="50"/>
        <v>0</v>
      </c>
      <c r="N79" s="58">
        <f t="shared" si="51"/>
        <v>0</v>
      </c>
      <c r="O79" s="58">
        <f t="shared" si="52"/>
        <v>0</v>
      </c>
      <c r="P79" s="58">
        <f t="shared" si="53"/>
        <v>0</v>
      </c>
      <c r="Q79" s="58">
        <f t="shared" si="54"/>
        <v>0</v>
      </c>
      <c r="S79" s="58">
        <f t="shared" si="55"/>
        <v>0</v>
      </c>
      <c r="U79" s="65"/>
    </row>
    <row r="80" spans="1:21">
      <c r="B80">
        <v>39</v>
      </c>
      <c r="D80" t="b">
        <f>IF('Excellence 2018'!Q81="X",TRUE,FALSE)</f>
        <v>0</v>
      </c>
      <c r="E80" t="b">
        <f>IF('Excellence 2018'!R81="X",TRUE,FALSE)</f>
        <v>0</v>
      </c>
      <c r="F80" t="b">
        <f>IF('Excellence 2018'!S81="X",TRUE,FALSE)</f>
        <v>0</v>
      </c>
      <c r="G80" t="b">
        <f>IF('Excellence 2018'!T81="X",TRUE,FALSE)</f>
        <v>0</v>
      </c>
      <c r="H80" t="b">
        <f>IF('Excellence 2018'!U81="X",TRUE,FALSE)</f>
        <v>0</v>
      </c>
      <c r="I80" t="b">
        <f>IF('Excellence 2018'!V81="X",TRUE,FALSE)</f>
        <v>0</v>
      </c>
      <c r="L80" s="58">
        <f t="shared" si="49"/>
        <v>0</v>
      </c>
      <c r="M80" s="58">
        <f t="shared" si="50"/>
        <v>0</v>
      </c>
      <c r="N80" s="58">
        <f t="shared" si="51"/>
        <v>0</v>
      </c>
      <c r="O80" s="58">
        <f t="shared" si="52"/>
        <v>0</v>
      </c>
      <c r="P80" s="58">
        <f t="shared" si="53"/>
        <v>0</v>
      </c>
      <c r="Q80" s="58">
        <f t="shared" si="54"/>
        <v>0</v>
      </c>
      <c r="S80" s="58">
        <f t="shared" si="55"/>
        <v>0</v>
      </c>
      <c r="U80" s="65"/>
    </row>
    <row r="81" spans="1:21">
      <c r="B81" s="59" t="s">
        <v>35</v>
      </c>
      <c r="D81" t="b">
        <f>IF('Excellence 2018'!Q82="X",TRUE,FALSE)</f>
        <v>0</v>
      </c>
      <c r="E81" t="b">
        <f>IF('Excellence 2018'!R82="X",TRUE,FALSE)</f>
        <v>0</v>
      </c>
      <c r="F81" t="b">
        <f>IF('Excellence 2018'!S82="X",TRUE,FALSE)</f>
        <v>0</v>
      </c>
      <c r="G81" t="b">
        <f>IF('Excellence 2018'!T82="X",TRUE,FALSE)</f>
        <v>0</v>
      </c>
      <c r="H81" t="b">
        <f>IF('Excellence 2018'!U82="X",TRUE,FALSE)</f>
        <v>0</v>
      </c>
      <c r="I81" t="b">
        <f>IF('Excellence 2018'!V82="X",TRUE,FALSE)</f>
        <v>0</v>
      </c>
      <c r="L81" s="58">
        <f t="shared" si="49"/>
        <v>0</v>
      </c>
      <c r="M81" s="58">
        <f t="shared" si="50"/>
        <v>0</v>
      </c>
      <c r="N81" s="58">
        <f t="shared" si="51"/>
        <v>0</v>
      </c>
      <c r="O81" s="58">
        <f t="shared" si="52"/>
        <v>0</v>
      </c>
      <c r="P81" s="58">
        <f t="shared" si="53"/>
        <v>0</v>
      </c>
      <c r="Q81" s="58">
        <f t="shared" si="54"/>
        <v>0</v>
      </c>
      <c r="S81" s="70">
        <f t="shared" si="55"/>
        <v>0</v>
      </c>
      <c r="U81" s="65"/>
    </row>
    <row r="82" spans="1:21">
      <c r="B82">
        <v>40</v>
      </c>
      <c r="D82" t="b">
        <f>IF('Excellence 2018'!Q83="X",TRUE,FALSE)</f>
        <v>0</v>
      </c>
      <c r="E82" t="b">
        <f>IF('Excellence 2018'!R83="X",TRUE,FALSE)</f>
        <v>0</v>
      </c>
      <c r="F82" t="b">
        <f>IF('Excellence 2018'!S83="X",TRUE,FALSE)</f>
        <v>0</v>
      </c>
      <c r="G82" t="b">
        <f>IF('Excellence 2018'!T83="X",TRUE,FALSE)</f>
        <v>0</v>
      </c>
      <c r="H82" t="b">
        <f>IF('Excellence 2018'!U83="X",TRUE,FALSE)</f>
        <v>0</v>
      </c>
      <c r="I82" t="b">
        <f>IF('Excellence 2018'!V83="X",TRUE,FALSE)</f>
        <v>0</v>
      </c>
      <c r="L82" s="58">
        <f t="shared" si="49"/>
        <v>0</v>
      </c>
      <c r="M82" s="58">
        <f t="shared" si="50"/>
        <v>0</v>
      </c>
      <c r="N82" s="58">
        <f t="shared" si="51"/>
        <v>0</v>
      </c>
      <c r="O82" s="58">
        <f t="shared" si="52"/>
        <v>0</v>
      </c>
      <c r="P82" s="58">
        <f t="shared" si="53"/>
        <v>0</v>
      </c>
      <c r="Q82" s="58">
        <f t="shared" si="54"/>
        <v>0</v>
      </c>
      <c r="S82" s="58">
        <f t="shared" si="55"/>
        <v>0</v>
      </c>
      <c r="U82" s="65"/>
    </row>
    <row r="83" spans="1:21">
      <c r="B83">
        <v>41</v>
      </c>
      <c r="D83" t="b">
        <f>IF('Excellence 2018'!Q84="X",TRUE,FALSE)</f>
        <v>0</v>
      </c>
      <c r="E83" t="b">
        <f>IF('Excellence 2018'!R84="X",TRUE,FALSE)</f>
        <v>0</v>
      </c>
      <c r="F83" t="b">
        <f>IF('Excellence 2018'!S84="X",TRUE,FALSE)</f>
        <v>0</v>
      </c>
      <c r="G83" t="b">
        <f>IF('Excellence 2018'!T84="X",TRUE,FALSE)</f>
        <v>0</v>
      </c>
      <c r="H83" t="b">
        <f>IF('Excellence 2018'!U84="X",TRUE,FALSE)</f>
        <v>0</v>
      </c>
      <c r="I83" t="b">
        <f>IF('Excellence 2018'!V84="X",TRUE,FALSE)</f>
        <v>0</v>
      </c>
      <c r="L83" s="58">
        <f t="shared" si="49"/>
        <v>0</v>
      </c>
      <c r="M83" s="58">
        <f t="shared" si="50"/>
        <v>0</v>
      </c>
      <c r="N83" s="58">
        <f t="shared" si="51"/>
        <v>0</v>
      </c>
      <c r="O83" s="58">
        <f t="shared" si="52"/>
        <v>0</v>
      </c>
      <c r="P83" s="58">
        <f t="shared" si="53"/>
        <v>0</v>
      </c>
      <c r="Q83" s="58">
        <f t="shared" si="54"/>
        <v>0</v>
      </c>
      <c r="S83" s="58">
        <f t="shared" si="55"/>
        <v>0</v>
      </c>
      <c r="U83" s="65"/>
    </row>
    <row r="84" spans="1:21">
      <c r="L84" s="58"/>
      <c r="M84" s="58"/>
      <c r="N84" s="58"/>
      <c r="O84" s="58"/>
      <c r="P84" s="58"/>
      <c r="Q84" s="58"/>
      <c r="S84" s="58"/>
      <c r="U84" s="65">
        <f>AVERAGE(S75:S83)</f>
        <v>0</v>
      </c>
    </row>
    <row r="85" spans="1:21">
      <c r="L85" s="58"/>
      <c r="M85" s="58"/>
      <c r="N85" s="58"/>
      <c r="O85" s="58"/>
      <c r="P85" s="58"/>
      <c r="Q85" s="58"/>
      <c r="S85" s="58"/>
      <c r="U85" s="65"/>
    </row>
    <row r="86" spans="1:21">
      <c r="A86" t="s">
        <v>5</v>
      </c>
      <c r="L86" s="58"/>
      <c r="M86" s="58"/>
      <c r="N86" s="58"/>
      <c r="O86" s="58"/>
      <c r="P86" s="58"/>
      <c r="Q86" s="58"/>
      <c r="S86" s="58"/>
      <c r="U86" s="65"/>
    </row>
    <row r="87" spans="1:21">
      <c r="B87">
        <v>42</v>
      </c>
      <c r="D87" t="b">
        <f>IF('Excellence 2018'!Q88="X",TRUE,FALSE)</f>
        <v>0</v>
      </c>
      <c r="E87" t="b">
        <f>IF('Excellence 2018'!R88="X",TRUE,FALSE)</f>
        <v>0</v>
      </c>
      <c r="F87" t="b">
        <f>IF('Excellence 2018'!S88="X",TRUE,FALSE)</f>
        <v>0</v>
      </c>
      <c r="G87" t="b">
        <f>IF('Excellence 2018'!T88="X",TRUE,FALSE)</f>
        <v>0</v>
      </c>
      <c r="H87" t="b">
        <f>IF('Excellence 2018'!U88="X",TRUE,FALSE)</f>
        <v>0</v>
      </c>
      <c r="I87" t="b">
        <f>IF('Excellence 2018'!V88="X",TRUE,FALSE)</f>
        <v>0</v>
      </c>
      <c r="L87" s="58">
        <f t="shared" ref="L87:L95" si="56">IF(D87,0,0)</f>
        <v>0</v>
      </c>
      <c r="M87" s="58">
        <f t="shared" ref="M87:M95" si="57">IF(E87,2,0)</f>
        <v>0</v>
      </c>
      <c r="N87" s="58">
        <f t="shared" ref="N87:N95" si="58">IF(F87,4,0)</f>
        <v>0</v>
      </c>
      <c r="O87" s="58">
        <f t="shared" ref="O87:O95" si="59">IF(G87,6,0)</f>
        <v>0</v>
      </c>
      <c r="P87" s="58">
        <f t="shared" ref="P87:P95" si="60">IF(H87,8,0)</f>
        <v>0</v>
      </c>
      <c r="Q87" s="58">
        <f t="shared" ref="Q87:Q95" si="61">IF(I87,10,0)</f>
        <v>0</v>
      </c>
      <c r="S87" s="58">
        <f t="shared" ref="S87:S95" si="62">SUM(L87:Q87)</f>
        <v>0</v>
      </c>
      <c r="U87" s="65"/>
    </row>
    <row r="88" spans="1:21">
      <c r="B88" s="59" t="s">
        <v>36</v>
      </c>
      <c r="D88" t="b">
        <f>IF('Excellence 2018'!Q89="X",TRUE,FALSE)</f>
        <v>0</v>
      </c>
      <c r="E88" t="b">
        <f>IF('Excellence 2018'!R89="X",TRUE,FALSE)</f>
        <v>0</v>
      </c>
      <c r="F88" t="b">
        <f>IF('Excellence 2018'!S89="X",TRUE,FALSE)</f>
        <v>0</v>
      </c>
      <c r="G88" t="b">
        <f>IF('Excellence 2018'!T89="X",TRUE,FALSE)</f>
        <v>0</v>
      </c>
      <c r="H88" t="b">
        <f>IF('Excellence 2018'!U89="X",TRUE,FALSE)</f>
        <v>0</v>
      </c>
      <c r="I88" t="b">
        <f>IF('Excellence 2018'!V89="X",TRUE,FALSE)</f>
        <v>0</v>
      </c>
      <c r="L88" s="58">
        <f t="shared" si="56"/>
        <v>0</v>
      </c>
      <c r="M88" s="58">
        <f t="shared" si="57"/>
        <v>0</v>
      </c>
      <c r="N88" s="58">
        <f t="shared" si="58"/>
        <v>0</v>
      </c>
      <c r="O88" s="58">
        <f t="shared" si="59"/>
        <v>0</v>
      </c>
      <c r="P88" s="58">
        <f t="shared" si="60"/>
        <v>0</v>
      </c>
      <c r="Q88" s="58">
        <f t="shared" si="61"/>
        <v>0</v>
      </c>
      <c r="S88" s="70">
        <f t="shared" si="62"/>
        <v>0</v>
      </c>
      <c r="U88" s="65"/>
    </row>
    <row r="89" spans="1:21">
      <c r="B89" s="59" t="s">
        <v>40</v>
      </c>
      <c r="D89" t="b">
        <f>IF('Excellence 2018'!Q90="X",TRUE,FALSE)</f>
        <v>0</v>
      </c>
      <c r="E89" t="b">
        <f>IF('Excellence 2018'!R90="X",TRUE,FALSE)</f>
        <v>0</v>
      </c>
      <c r="F89" t="b">
        <f>IF('Excellence 2018'!S90="X",TRUE,FALSE)</f>
        <v>0</v>
      </c>
      <c r="G89" t="b">
        <f>IF('Excellence 2018'!T90="X",TRUE,FALSE)</f>
        <v>0</v>
      </c>
      <c r="H89" t="b">
        <f>IF('Excellence 2018'!U90="X",TRUE,FALSE)</f>
        <v>0</v>
      </c>
      <c r="I89" t="b">
        <f>IF('Excellence 2018'!V90="X",TRUE,FALSE)</f>
        <v>0</v>
      </c>
      <c r="L89" s="58">
        <f t="shared" si="56"/>
        <v>0</v>
      </c>
      <c r="M89" s="58">
        <f t="shared" si="57"/>
        <v>0</v>
      </c>
      <c r="N89" s="58">
        <f t="shared" si="58"/>
        <v>0</v>
      </c>
      <c r="O89" s="58">
        <f t="shared" si="59"/>
        <v>0</v>
      </c>
      <c r="P89" s="58">
        <f t="shared" si="60"/>
        <v>0</v>
      </c>
      <c r="Q89" s="58">
        <f t="shared" si="61"/>
        <v>0</v>
      </c>
      <c r="S89" s="70">
        <f t="shared" si="62"/>
        <v>0</v>
      </c>
      <c r="U89" s="65"/>
    </row>
    <row r="90" spans="1:21">
      <c r="B90" s="67">
        <v>43</v>
      </c>
      <c r="D90" t="b">
        <f>IF('Excellence 2018'!Q91="X",TRUE,FALSE)</f>
        <v>0</v>
      </c>
      <c r="E90" t="b">
        <f>IF('Excellence 2018'!R91="X",TRUE,FALSE)</f>
        <v>0</v>
      </c>
      <c r="F90" t="b">
        <f>IF('Excellence 2018'!S91="X",TRUE,FALSE)</f>
        <v>0</v>
      </c>
      <c r="G90" t="b">
        <f>IF('Excellence 2018'!T91="X",TRUE,FALSE)</f>
        <v>0</v>
      </c>
      <c r="H90" t="b">
        <f>IF('Excellence 2018'!U91="X",TRUE,FALSE)</f>
        <v>0</v>
      </c>
      <c r="I90" t="b">
        <f>IF('Excellence 2018'!V91="X",TRUE,FALSE)</f>
        <v>0</v>
      </c>
      <c r="L90" s="58">
        <f t="shared" si="56"/>
        <v>0</v>
      </c>
      <c r="M90" s="58">
        <f t="shared" si="57"/>
        <v>0</v>
      </c>
      <c r="N90" s="58">
        <f t="shared" si="58"/>
        <v>0</v>
      </c>
      <c r="O90" s="58">
        <f t="shared" si="59"/>
        <v>0</v>
      </c>
      <c r="P90" s="58">
        <f t="shared" si="60"/>
        <v>0</v>
      </c>
      <c r="Q90" s="58">
        <f t="shared" si="61"/>
        <v>0</v>
      </c>
      <c r="S90" s="68">
        <f t="shared" si="62"/>
        <v>0</v>
      </c>
      <c r="U90" s="65"/>
    </row>
    <row r="91" spans="1:21">
      <c r="B91">
        <v>44</v>
      </c>
      <c r="D91" t="b">
        <f>IF('Excellence 2018'!Q92="X",TRUE,FALSE)</f>
        <v>0</v>
      </c>
      <c r="E91" t="b">
        <f>IF('Excellence 2018'!R92="X",TRUE,FALSE)</f>
        <v>0</v>
      </c>
      <c r="F91" t="b">
        <f>IF('Excellence 2018'!S92="X",TRUE,FALSE)</f>
        <v>0</v>
      </c>
      <c r="G91" t="b">
        <f>IF('Excellence 2018'!T92="X",TRUE,FALSE)</f>
        <v>0</v>
      </c>
      <c r="H91" t="b">
        <f>IF('Excellence 2018'!U92="X",TRUE,FALSE)</f>
        <v>0</v>
      </c>
      <c r="I91" t="b">
        <f>IF('Excellence 2018'!V92="X",TRUE,FALSE)</f>
        <v>0</v>
      </c>
      <c r="L91" s="58">
        <f t="shared" si="56"/>
        <v>0</v>
      </c>
      <c r="M91" s="58">
        <f t="shared" si="57"/>
        <v>0</v>
      </c>
      <c r="N91" s="58">
        <f t="shared" si="58"/>
        <v>0</v>
      </c>
      <c r="O91" s="58">
        <f t="shared" si="59"/>
        <v>0</v>
      </c>
      <c r="P91" s="58">
        <f t="shared" si="60"/>
        <v>0</v>
      </c>
      <c r="Q91" s="58">
        <f t="shared" si="61"/>
        <v>0</v>
      </c>
      <c r="S91" s="58">
        <f t="shared" si="62"/>
        <v>0</v>
      </c>
      <c r="U91" s="65"/>
    </row>
    <row r="92" spans="1:21">
      <c r="B92" s="59" t="s">
        <v>37</v>
      </c>
      <c r="D92" t="b">
        <f>IF('Excellence 2018'!Q93="X",TRUE,FALSE)</f>
        <v>0</v>
      </c>
      <c r="E92" t="b">
        <f>IF('Excellence 2018'!R93="X",TRUE,FALSE)</f>
        <v>0</v>
      </c>
      <c r="F92" t="b">
        <f>IF('Excellence 2018'!S93="X",TRUE,FALSE)</f>
        <v>0</v>
      </c>
      <c r="G92" t="b">
        <f>IF('Excellence 2018'!T93="X",TRUE,FALSE)</f>
        <v>0</v>
      </c>
      <c r="H92" t="b">
        <f>IF('Excellence 2018'!U93="X",TRUE,FALSE)</f>
        <v>0</v>
      </c>
      <c r="I92" t="b">
        <f>IF('Excellence 2018'!V93="X",TRUE,FALSE)</f>
        <v>0</v>
      </c>
      <c r="L92" s="58">
        <f t="shared" si="56"/>
        <v>0</v>
      </c>
      <c r="M92" s="58">
        <f t="shared" si="57"/>
        <v>0</v>
      </c>
      <c r="N92" s="58">
        <f t="shared" si="58"/>
        <v>0</v>
      </c>
      <c r="O92" s="58">
        <f t="shared" si="59"/>
        <v>0</v>
      </c>
      <c r="P92" s="58">
        <f t="shared" si="60"/>
        <v>0</v>
      </c>
      <c r="Q92" s="58">
        <f t="shared" si="61"/>
        <v>0</v>
      </c>
      <c r="S92" s="70">
        <f t="shared" si="62"/>
        <v>0</v>
      </c>
      <c r="U92" s="65"/>
    </row>
    <row r="93" spans="1:21">
      <c r="B93" s="67">
        <v>45</v>
      </c>
      <c r="D93" t="b">
        <f>IF('Excellence 2018'!Q94="X",TRUE,FALSE)</f>
        <v>0</v>
      </c>
      <c r="E93" t="b">
        <f>IF('Excellence 2018'!R94="X",TRUE,FALSE)</f>
        <v>0</v>
      </c>
      <c r="F93" t="b">
        <f>IF('Excellence 2018'!S94="X",TRUE,FALSE)</f>
        <v>0</v>
      </c>
      <c r="G93" t="b">
        <f>IF('Excellence 2018'!T94="X",TRUE,FALSE)</f>
        <v>0</v>
      </c>
      <c r="H93" t="b">
        <f>IF('Excellence 2018'!U94="X",TRUE,FALSE)</f>
        <v>0</v>
      </c>
      <c r="I93" t="b">
        <f>IF('Excellence 2018'!V94="X",TRUE,FALSE)</f>
        <v>0</v>
      </c>
      <c r="L93" s="58">
        <f t="shared" si="56"/>
        <v>0</v>
      </c>
      <c r="M93" s="58">
        <f t="shared" si="57"/>
        <v>0</v>
      </c>
      <c r="N93" s="58">
        <f t="shared" si="58"/>
        <v>0</v>
      </c>
      <c r="O93" s="58">
        <f t="shared" si="59"/>
        <v>0</v>
      </c>
      <c r="P93" s="58">
        <f t="shared" si="60"/>
        <v>0</v>
      </c>
      <c r="Q93" s="58">
        <f t="shared" si="61"/>
        <v>0</v>
      </c>
      <c r="S93" s="68">
        <f t="shared" si="62"/>
        <v>0</v>
      </c>
      <c r="U93" s="65"/>
    </row>
    <row r="94" spans="1:21">
      <c r="B94" s="67">
        <v>46</v>
      </c>
      <c r="D94" t="b">
        <f>IF('Excellence 2018'!Q95="X",TRUE,FALSE)</f>
        <v>0</v>
      </c>
      <c r="E94" t="b">
        <f>IF('Excellence 2018'!R95="X",TRUE,FALSE)</f>
        <v>0</v>
      </c>
      <c r="F94" t="b">
        <f>IF('Excellence 2018'!S95="X",TRUE,FALSE)</f>
        <v>0</v>
      </c>
      <c r="G94" t="b">
        <f>IF('Excellence 2018'!T95="X",TRUE,FALSE)</f>
        <v>0</v>
      </c>
      <c r="H94" t="b">
        <f>IF('Excellence 2018'!U95="X",TRUE,FALSE)</f>
        <v>0</v>
      </c>
      <c r="I94" t="b">
        <f>IF('Excellence 2018'!V95="X",TRUE,FALSE)</f>
        <v>0</v>
      </c>
      <c r="L94" s="58">
        <f t="shared" si="56"/>
        <v>0</v>
      </c>
      <c r="M94" s="58">
        <f t="shared" si="57"/>
        <v>0</v>
      </c>
      <c r="N94" s="58">
        <f t="shared" si="58"/>
        <v>0</v>
      </c>
      <c r="O94" s="58">
        <f t="shared" si="59"/>
        <v>0</v>
      </c>
      <c r="P94" s="58">
        <f t="shared" si="60"/>
        <v>0</v>
      </c>
      <c r="Q94" s="58">
        <f t="shared" si="61"/>
        <v>0</v>
      </c>
      <c r="S94" s="68">
        <f t="shared" si="62"/>
        <v>0</v>
      </c>
      <c r="U94" s="65"/>
    </row>
    <row r="95" spans="1:21">
      <c r="B95">
        <v>47</v>
      </c>
      <c r="D95" t="b">
        <f>IF('Excellence 2018'!Q96="X",TRUE,FALSE)</f>
        <v>0</v>
      </c>
      <c r="E95" t="b">
        <f>IF('Excellence 2018'!R96="X",TRUE,FALSE)</f>
        <v>0</v>
      </c>
      <c r="F95" t="b">
        <f>IF('Excellence 2018'!S96="X",TRUE,FALSE)</f>
        <v>0</v>
      </c>
      <c r="G95" t="b">
        <f>IF('Excellence 2018'!T96="X",TRUE,FALSE)</f>
        <v>0</v>
      </c>
      <c r="H95" t="b">
        <f>IF('Excellence 2018'!U96="X",TRUE,FALSE)</f>
        <v>0</v>
      </c>
      <c r="I95" t="b">
        <f>IF('Excellence 2018'!V96="X",TRUE,FALSE)</f>
        <v>0</v>
      </c>
      <c r="L95" s="58">
        <f t="shared" si="56"/>
        <v>0</v>
      </c>
      <c r="M95" s="58">
        <f t="shared" si="57"/>
        <v>0</v>
      </c>
      <c r="N95" s="58">
        <f t="shared" si="58"/>
        <v>0</v>
      </c>
      <c r="O95" s="58">
        <f t="shared" si="59"/>
        <v>0</v>
      </c>
      <c r="P95" s="58">
        <f t="shared" si="60"/>
        <v>0</v>
      </c>
      <c r="Q95" s="58">
        <f t="shared" si="61"/>
        <v>0</v>
      </c>
      <c r="S95" s="58">
        <f t="shared" si="62"/>
        <v>0</v>
      </c>
      <c r="U95" s="65"/>
    </row>
    <row r="96" spans="1:21">
      <c r="L96" s="58"/>
      <c r="M96" s="58"/>
      <c r="N96" s="58"/>
      <c r="O96" s="58"/>
      <c r="P96" s="58"/>
      <c r="Q96" s="58"/>
      <c r="S96" s="58"/>
      <c r="U96" s="65">
        <f>AVERAGE(S87:S95)</f>
        <v>0</v>
      </c>
    </row>
    <row r="97" spans="1:21">
      <c r="L97" s="58"/>
      <c r="M97" s="58"/>
      <c r="N97" s="58"/>
      <c r="O97" s="58"/>
      <c r="P97" s="58"/>
      <c r="Q97" s="58"/>
      <c r="S97" s="58"/>
      <c r="U97" s="65"/>
    </row>
    <row r="98" spans="1:21">
      <c r="A98" t="s">
        <v>4</v>
      </c>
      <c r="L98" s="58"/>
      <c r="M98" s="58"/>
      <c r="N98" s="58"/>
      <c r="O98" s="58"/>
      <c r="P98" s="58"/>
      <c r="Q98" s="58"/>
      <c r="S98" s="58"/>
      <c r="U98" s="65"/>
    </row>
    <row r="99" spans="1:21">
      <c r="B99">
        <v>48</v>
      </c>
      <c r="D99" t="b">
        <f>IF('Excellence 2018'!Q100="X",TRUE,FALSE)</f>
        <v>0</v>
      </c>
      <c r="E99" t="b">
        <f>IF('Excellence 2018'!R100="X",TRUE,FALSE)</f>
        <v>0</v>
      </c>
      <c r="F99" t="b">
        <f>IF('Excellence 2018'!S100="X",TRUE,FALSE)</f>
        <v>0</v>
      </c>
      <c r="G99" t="b">
        <f>IF('Excellence 2018'!T100="X",TRUE,FALSE)</f>
        <v>0</v>
      </c>
      <c r="H99" t="b">
        <f>IF('Excellence 2018'!U100="X",TRUE,FALSE)</f>
        <v>0</v>
      </c>
      <c r="I99" t="b">
        <f>IF('Excellence 2018'!V100="X",TRUE,FALSE)</f>
        <v>0</v>
      </c>
      <c r="L99" s="58">
        <f t="shared" ref="L99:L103" si="63">IF(D99,0,0)</f>
        <v>0</v>
      </c>
      <c r="M99" s="58">
        <f t="shared" ref="M99:M103" si="64">IF(E99,2,0)</f>
        <v>0</v>
      </c>
      <c r="N99" s="58">
        <f t="shared" ref="N99:N103" si="65">IF(F99,4,0)</f>
        <v>0</v>
      </c>
      <c r="O99" s="58">
        <f t="shared" ref="O99:O103" si="66">IF(G99,6,0)</f>
        <v>0</v>
      </c>
      <c r="P99" s="58">
        <f t="shared" ref="P99:P103" si="67">IF(H99,8,0)</f>
        <v>0</v>
      </c>
      <c r="Q99" s="58">
        <f t="shared" ref="Q99:Q103" si="68">IF(I99,10,0)</f>
        <v>0</v>
      </c>
      <c r="S99" s="58">
        <f t="shared" ref="S99:S103" si="69">SUM(L99:Q99)</f>
        <v>0</v>
      </c>
      <c r="U99" s="65"/>
    </row>
    <row r="100" spans="1:21">
      <c r="B100" s="59" t="s">
        <v>38</v>
      </c>
      <c r="D100" t="b">
        <f>IF('Excellence 2018'!Q101="X",TRUE,FALSE)</f>
        <v>0</v>
      </c>
      <c r="E100" t="b">
        <f>IF('Excellence 2018'!R101="X",TRUE,FALSE)</f>
        <v>0</v>
      </c>
      <c r="F100" t="b">
        <f>IF('Excellence 2018'!S101="X",TRUE,FALSE)</f>
        <v>0</v>
      </c>
      <c r="G100" t="b">
        <f>IF('Excellence 2018'!T101="X",TRUE,FALSE)</f>
        <v>0</v>
      </c>
      <c r="H100" t="b">
        <f>IF('Excellence 2018'!U101="X",TRUE,FALSE)</f>
        <v>0</v>
      </c>
      <c r="I100" t="b">
        <f>IF('Excellence 2018'!V101="X",TRUE,FALSE)</f>
        <v>0</v>
      </c>
      <c r="L100" s="58">
        <f t="shared" si="63"/>
        <v>0</v>
      </c>
      <c r="M100" s="58">
        <f t="shared" si="64"/>
        <v>0</v>
      </c>
      <c r="N100" s="58">
        <f t="shared" si="65"/>
        <v>0</v>
      </c>
      <c r="O100" s="58">
        <f t="shared" si="66"/>
        <v>0</v>
      </c>
      <c r="P100" s="58">
        <f t="shared" si="67"/>
        <v>0</v>
      </c>
      <c r="Q100" s="58">
        <f t="shared" si="68"/>
        <v>0</v>
      </c>
      <c r="S100" s="70">
        <f t="shared" si="69"/>
        <v>0</v>
      </c>
      <c r="U100" s="65"/>
    </row>
    <row r="101" spans="1:21">
      <c r="B101" s="59" t="s">
        <v>39</v>
      </c>
      <c r="D101" t="b">
        <f>IF('Excellence 2018'!Q102="X",TRUE,FALSE)</f>
        <v>0</v>
      </c>
      <c r="E101" t="b">
        <f>IF('Excellence 2018'!R102="X",TRUE,FALSE)</f>
        <v>0</v>
      </c>
      <c r="F101" t="b">
        <f>IF('Excellence 2018'!S102="X",TRUE,FALSE)</f>
        <v>0</v>
      </c>
      <c r="G101" t="b">
        <f>IF('Excellence 2018'!T102="X",TRUE,FALSE)</f>
        <v>0</v>
      </c>
      <c r="H101" t="b">
        <f>IF('Excellence 2018'!U102="X",TRUE,FALSE)</f>
        <v>0</v>
      </c>
      <c r="I101" t="b">
        <f>IF('Excellence 2018'!V102="X",TRUE,FALSE)</f>
        <v>0</v>
      </c>
      <c r="L101" s="58">
        <f t="shared" si="63"/>
        <v>0</v>
      </c>
      <c r="M101" s="58">
        <f t="shared" si="64"/>
        <v>0</v>
      </c>
      <c r="N101" s="58">
        <f t="shared" si="65"/>
        <v>0</v>
      </c>
      <c r="O101" s="58">
        <f t="shared" si="66"/>
        <v>0</v>
      </c>
      <c r="P101" s="58">
        <f t="shared" si="67"/>
        <v>0</v>
      </c>
      <c r="Q101" s="58">
        <f t="shared" si="68"/>
        <v>0</v>
      </c>
      <c r="S101" s="70">
        <f t="shared" si="69"/>
        <v>0</v>
      </c>
      <c r="U101" s="65"/>
    </row>
    <row r="102" spans="1:21">
      <c r="B102">
        <v>49</v>
      </c>
      <c r="D102" t="b">
        <f>IF('Excellence 2018'!Q103="X",TRUE,FALSE)</f>
        <v>0</v>
      </c>
      <c r="E102" t="b">
        <f>IF('Excellence 2018'!R103="X",TRUE,FALSE)</f>
        <v>0</v>
      </c>
      <c r="F102" t="b">
        <f>IF('Excellence 2018'!S103="X",TRUE,FALSE)</f>
        <v>0</v>
      </c>
      <c r="G102" t="b">
        <f>IF('Excellence 2018'!T103="X",TRUE,FALSE)</f>
        <v>0</v>
      </c>
      <c r="H102" t="b">
        <f>IF('Excellence 2018'!U103="X",TRUE,FALSE)</f>
        <v>0</v>
      </c>
      <c r="I102" t="b">
        <f>IF('Excellence 2018'!V103="X",TRUE,FALSE)</f>
        <v>0</v>
      </c>
      <c r="L102" s="58">
        <f t="shared" si="63"/>
        <v>0</v>
      </c>
      <c r="M102" s="58">
        <f t="shared" si="64"/>
        <v>0</v>
      </c>
      <c r="N102" s="58">
        <f t="shared" si="65"/>
        <v>0</v>
      </c>
      <c r="O102" s="58">
        <f t="shared" si="66"/>
        <v>0</v>
      </c>
      <c r="P102" s="58">
        <f t="shared" si="67"/>
        <v>0</v>
      </c>
      <c r="Q102" s="58">
        <f t="shared" si="68"/>
        <v>0</v>
      </c>
      <c r="S102" s="58">
        <f t="shared" si="69"/>
        <v>0</v>
      </c>
      <c r="U102" s="65"/>
    </row>
    <row r="103" spans="1:21">
      <c r="B103" s="67">
        <v>50</v>
      </c>
      <c r="D103" t="b">
        <f>IF('Excellence 2018'!Q104="X",TRUE,FALSE)</f>
        <v>0</v>
      </c>
      <c r="E103" t="b">
        <f>IF('Excellence 2018'!R104="X",TRUE,FALSE)</f>
        <v>0</v>
      </c>
      <c r="F103" t="b">
        <f>IF('Excellence 2018'!S104="X",TRUE,FALSE)</f>
        <v>0</v>
      </c>
      <c r="G103" t="b">
        <f>IF('Excellence 2018'!T104="X",TRUE,FALSE)</f>
        <v>0</v>
      </c>
      <c r="H103" t="b">
        <f>IF('Excellence 2018'!U104="X",TRUE,FALSE)</f>
        <v>0</v>
      </c>
      <c r="I103" t="b">
        <f>IF('Excellence 2018'!V104="X",TRUE,FALSE)</f>
        <v>0</v>
      </c>
      <c r="L103" s="58">
        <f t="shared" si="63"/>
        <v>0</v>
      </c>
      <c r="M103" s="58">
        <f t="shared" si="64"/>
        <v>0</v>
      </c>
      <c r="N103" s="58">
        <f t="shared" si="65"/>
        <v>0</v>
      </c>
      <c r="O103" s="58">
        <f t="shared" si="66"/>
        <v>0</v>
      </c>
      <c r="P103" s="58">
        <f t="shared" si="67"/>
        <v>0</v>
      </c>
      <c r="Q103" s="58">
        <f t="shared" si="68"/>
        <v>0</v>
      </c>
      <c r="S103" s="68">
        <f t="shared" si="69"/>
        <v>0</v>
      </c>
      <c r="U103" s="65"/>
    </row>
    <row r="104" spans="1:21">
      <c r="L104" s="58"/>
      <c r="M104" s="58"/>
      <c r="N104" s="58"/>
      <c r="O104" s="58"/>
      <c r="P104" s="58"/>
      <c r="Q104" s="58"/>
      <c r="S104" s="58"/>
      <c r="U104" s="65">
        <f>AVERAGE(S99:S103)</f>
        <v>0</v>
      </c>
    </row>
  </sheetData>
  <sheetProtection selectLockedCells="1" selectUn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scoring tabel excellence</vt:lpstr>
      <vt:lpstr>Assurance</vt:lpstr>
      <vt:lpstr>Scoring tabel Assurance</vt:lpstr>
      <vt:lpstr>Excellence 2018</vt:lpstr>
      <vt:lpstr>scoring auditor 1</vt:lpstr>
      <vt:lpstr>scoring auditor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Guus van Beek</dc:creator>
  <cp:lastModifiedBy>Sarah Vansimpsen</cp:lastModifiedBy>
  <dcterms:created xsi:type="dcterms:W3CDTF">2016-03-14T19:03:06Z</dcterms:created>
  <dcterms:modified xsi:type="dcterms:W3CDTF">2019-06-11T07:51:30Z</dcterms:modified>
</cp:coreProperties>
</file>